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870" yWindow="-360" windowWidth="18795" windowHeight="12120"/>
  </bookViews>
  <sheets>
    <sheet name="Arkusz1" sheetId="1" r:id="rId1"/>
    <sheet name="Arkusz2" sheetId="2" r:id="rId2"/>
    <sheet name="Arkusz3" sheetId="3" r:id="rId3"/>
  </sheets>
  <definedNames>
    <definedName name="humus" localSheetId="0">Arkusz1!#REF!</definedName>
    <definedName name="humus_1" localSheetId="0">Arkusz1!$B$2:$F$66</definedName>
    <definedName name="ziemne" localSheetId="0">Arkusz1!#REF!</definedName>
  </definedNames>
  <calcPr calcId="145621"/>
</workbook>
</file>

<file path=xl/calcChain.xml><?xml version="1.0" encoding="utf-8"?>
<calcChain xmlns="http://schemas.openxmlformats.org/spreadsheetml/2006/main">
  <c r="D60" i="1" l="1"/>
  <c r="E60" i="1" s="1"/>
  <c r="D62" i="1"/>
  <c r="E62" i="1" s="1"/>
  <c r="D10" i="1" l="1"/>
  <c r="E10" i="1" s="1"/>
  <c r="D12" i="1"/>
  <c r="E12" i="1" s="1"/>
  <c r="D14" i="1"/>
  <c r="E14" i="1" s="1"/>
  <c r="D16" i="1"/>
  <c r="E16" i="1" s="1"/>
  <c r="D18" i="1"/>
  <c r="E18" i="1" s="1"/>
  <c r="D20" i="1"/>
  <c r="E20" i="1" s="1"/>
  <c r="D22" i="1"/>
  <c r="E22" i="1" s="1"/>
  <c r="D24" i="1"/>
  <c r="E24" i="1" s="1"/>
  <c r="D48" i="1"/>
  <c r="E48" i="1" s="1"/>
  <c r="D50" i="1"/>
  <c r="E50" i="1" s="1"/>
  <c r="D52" i="1"/>
  <c r="E52" i="1" s="1"/>
  <c r="D54" i="1"/>
  <c r="E54" i="1" s="1"/>
  <c r="D56" i="1"/>
  <c r="E56" i="1" s="1"/>
  <c r="D58" i="1"/>
  <c r="E58" i="1" s="1"/>
  <c r="D28" i="1"/>
  <c r="E28" i="1" s="1"/>
  <c r="D30" i="1"/>
  <c r="E30" i="1" s="1"/>
  <c r="D32" i="1"/>
  <c r="E32" i="1" s="1"/>
  <c r="D34" i="1"/>
  <c r="E34" i="1" s="1"/>
  <c r="D36" i="1"/>
  <c r="E36" i="1" s="1"/>
  <c r="D38" i="1"/>
  <c r="E38" i="1" s="1"/>
  <c r="D40" i="1"/>
  <c r="E40" i="1" s="1"/>
  <c r="D42" i="1"/>
  <c r="E42" i="1" s="1"/>
  <c r="D44" i="1"/>
  <c r="E44" i="1" s="1"/>
  <c r="D46" i="1"/>
  <c r="E46" i="1" s="1"/>
  <c r="D26" i="1"/>
  <c r="E26" i="1" s="1"/>
  <c r="F11" i="1" l="1"/>
  <c r="F13" i="1" s="1"/>
  <c r="F15" i="1" s="1"/>
  <c r="F17" i="1" s="1"/>
  <c r="F19" i="1" s="1"/>
  <c r="F21" i="1" s="1"/>
  <c r="F23" i="1" s="1"/>
  <c r="F25" i="1" s="1"/>
  <c r="F27" i="1" s="1"/>
  <c r="F29" i="1" s="1"/>
  <c r="F31" i="1" s="1"/>
  <c r="F33" i="1" s="1"/>
  <c r="F35" i="1" s="1"/>
  <c r="F37" i="1" s="1"/>
  <c r="F39" i="1" s="1"/>
  <c r="F41" i="1" s="1"/>
  <c r="F43" i="1" s="1"/>
  <c r="F45" i="1" s="1"/>
  <c r="F47" i="1" s="1"/>
  <c r="F49" i="1" s="1"/>
  <c r="F51" i="1" s="1"/>
  <c r="F53" i="1" s="1"/>
  <c r="F55" i="1" s="1"/>
  <c r="F57" i="1" s="1"/>
  <c r="F59" i="1" s="1"/>
  <c r="F61" i="1" l="1"/>
  <c r="F63" i="1" s="1"/>
  <c r="F66" i="1" s="1"/>
</calcChain>
</file>

<file path=xl/connections.xml><?xml version="1.0" encoding="utf-8"?>
<connections xmlns="http://schemas.openxmlformats.org/spreadsheetml/2006/main">
  <connection id="1" name="humus" type="6" refreshedVersion="3" background="1">
    <textPr codePage="932" sourceFile="C:\Documents and Settings\user\Pulpit\md\Budowy\Miradz II\humus.txt" delimited="0" decimal="," thousands=" ">
      <textFields count="7">
        <textField/>
        <textField position="8"/>
        <textField position="24"/>
        <textField position="38"/>
        <textField position="50"/>
        <textField position="69"/>
        <textField position="89"/>
      </textFields>
    </textPr>
  </connection>
  <connection id="2" name="humus1" type="6" refreshedVersion="3" background="1" saveData="1">
    <textPr codePage="932" sourceFile="C:\Documents and Settings\user\Pulpit\md\Budowy\Miradz II\humus.txt" delimited="0" decimal="," thousands=" ">
      <textFields count="7">
        <textField/>
        <textField position="9"/>
        <textField position="24"/>
        <textField position="39"/>
        <textField position="49"/>
        <textField position="70"/>
        <textField position="89"/>
      </textFields>
    </textPr>
  </connection>
  <connection id="3" name="ziemne" type="6" refreshedVersion="3" background="1" saveData="1">
    <textPr codePage="932" sourceFile="C:\Documents and Settings\user\Pulpit\md\Budowy\Miradz II\ziemne.txt" delimited="0" decimal="," thousands=" ">
      <textFields count="10">
        <textField/>
        <textField position="8"/>
        <textField position="18"/>
        <textField position="28"/>
        <textField position="39"/>
        <textField position="48"/>
        <textField position="57"/>
        <textField position="71"/>
        <textField position="81"/>
        <textField position="88"/>
      </textFields>
    </textPr>
  </connection>
</connections>
</file>

<file path=xl/sharedStrings.xml><?xml version="1.0" encoding="utf-8"?>
<sst xmlns="http://schemas.openxmlformats.org/spreadsheetml/2006/main" count="13" uniqueCount="12">
  <si>
    <t>Pikietaż</t>
  </si>
  <si>
    <t>Odległość</t>
  </si>
  <si>
    <r>
      <t>m</t>
    </r>
    <r>
      <rPr>
        <vertAlign val="superscript"/>
        <sz val="10"/>
        <color theme="1"/>
        <rFont val="Czcionka tekstu podstawowego"/>
        <charset val="238"/>
      </rPr>
      <t>2</t>
    </r>
  </si>
  <si>
    <r>
      <t>m</t>
    </r>
    <r>
      <rPr>
        <vertAlign val="superscript"/>
        <sz val="10"/>
        <color theme="1"/>
        <rFont val="Czcionka tekstu podstawowego"/>
        <charset val="238"/>
      </rPr>
      <t>3</t>
    </r>
  </si>
  <si>
    <t>Powierzchnia przekroju</t>
  </si>
  <si>
    <t>Objętość</t>
  </si>
  <si>
    <t>(m)</t>
  </si>
  <si>
    <t>narastająco</t>
  </si>
  <si>
    <t>pomiędzy przekrojami</t>
  </si>
  <si>
    <t>TABELA WYRÓWNANIA PODBUDOWY</t>
  </si>
  <si>
    <r>
      <t>Objętość wyrównania (</t>
    </r>
    <r>
      <rPr>
        <b/>
        <sz val="11"/>
        <color theme="1"/>
        <rFont val="Czcionka tekstu podstawowego"/>
        <charset val="238"/>
      </rPr>
      <t>m</t>
    </r>
    <r>
      <rPr>
        <b/>
        <vertAlign val="superscript"/>
        <sz val="11"/>
        <color theme="1"/>
        <rFont val="Czcionka tekstu podstawowego"/>
        <charset val="238"/>
      </rPr>
      <t>3</t>
    </r>
    <r>
      <rPr>
        <b/>
        <sz val="11"/>
        <color theme="1"/>
        <rFont val="Czcionka tekstu podstawowego"/>
        <charset val="238"/>
      </rPr>
      <t>)</t>
    </r>
  </si>
  <si>
    <t xml:space="preserve">             Załacznik nr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</si>
</sst>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sz val="10"/>
      <color theme="1"/>
      <name val="Czcionka tekstu podstawowego"/>
      <family val="2"/>
      <charset val="238"/>
    </font>
    <font>
      <vertAlign val="superscript"/>
      <sz val="10"/>
      <color theme="1"/>
      <name val="Czcionka tekstu podstawowego"/>
      <charset val="238"/>
    </font>
    <font>
      <b/>
      <vertAlign val="superscript"/>
      <sz val="11"/>
      <color theme="1"/>
      <name val="Czcionka tekstu podstawowego"/>
      <charset val="238"/>
    </font>
    <font>
      <sz val="9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" fontId="1" fillId="0" borderId="1" xfId="0" applyNumberFormat="1" applyFont="1" applyBorder="1"/>
    <xf numFmtId="4" fontId="0" fillId="0" borderId="0" xfId="0" applyNumberFormat="1"/>
    <xf numFmtId="4" fontId="2" fillId="0" borderId="1" xfId="0" applyNumberFormat="1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vertical="center"/>
    </xf>
    <xf numFmtId="4" fontId="2" fillId="0" borderId="2" xfId="0" applyNumberFormat="1" applyFont="1" applyFill="1" applyBorder="1" applyAlignment="1">
      <alignment vertical="center"/>
    </xf>
    <xf numFmtId="4" fontId="2" fillId="0" borderId="3" xfId="0" applyNumberFormat="1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vertical="center"/>
    </xf>
    <xf numFmtId="4" fontId="2" fillId="0" borderId="1" xfId="0" applyNumberFormat="1" applyFont="1" applyBorder="1" applyAlignment="1">
      <alignment horizontal="right" vertical="center"/>
    </xf>
    <xf numFmtId="4" fontId="2" fillId="0" borderId="2" xfId="0" applyNumberFormat="1" applyFont="1" applyBorder="1" applyAlignment="1">
      <alignment horizontal="right" vertical="center"/>
    </xf>
    <xf numFmtId="4" fontId="2" fillId="0" borderId="3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right"/>
    </xf>
    <xf numFmtId="0" fontId="5" fillId="0" borderId="0" xfId="0" applyFont="1"/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humus_1" connectionId="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66"/>
  <sheetViews>
    <sheetView tabSelected="1" topLeftCell="A19" zoomScaleNormal="100" workbookViewId="0">
      <selection activeCell="A9" sqref="A9"/>
    </sheetView>
  </sheetViews>
  <sheetFormatPr defaultRowHeight="14.25"/>
  <cols>
    <col min="1" max="1" width="6.875" customWidth="1"/>
    <col min="2" max="2" width="10.75" customWidth="1"/>
    <col min="3" max="3" width="13.375" customWidth="1"/>
    <col min="4" max="4" width="12.25" customWidth="1"/>
    <col min="5" max="5" width="13.875" customWidth="1"/>
    <col min="6" max="6" width="14.875" customWidth="1"/>
  </cols>
  <sheetData>
    <row r="1" spans="2:6" ht="18.75" customHeight="1">
      <c r="F1" s="19" t="s">
        <v>11</v>
      </c>
    </row>
    <row r="2" spans="2:6" ht="30" customHeight="1">
      <c r="B2" s="14" t="s">
        <v>9</v>
      </c>
      <c r="C2" s="14"/>
      <c r="D2" s="14"/>
      <c r="E2" s="14"/>
      <c r="F2" s="14"/>
    </row>
    <row r="3" spans="2:6" ht="17.25" customHeight="1">
      <c r="B3" s="1"/>
      <c r="C3" s="1"/>
      <c r="D3" s="1"/>
      <c r="E3" s="1"/>
      <c r="F3" s="1"/>
    </row>
    <row r="4" spans="2:6" ht="25.5" customHeight="1">
      <c r="B4" s="15" t="s">
        <v>0</v>
      </c>
      <c r="C4" s="15" t="s">
        <v>4</v>
      </c>
      <c r="D4" s="15" t="s">
        <v>1</v>
      </c>
      <c r="E4" s="15" t="s">
        <v>5</v>
      </c>
      <c r="F4" s="15"/>
    </row>
    <row r="5" spans="2:6" ht="25.5">
      <c r="B5" s="15"/>
      <c r="C5" s="15"/>
      <c r="D5" s="15"/>
      <c r="E5" s="2" t="s">
        <v>8</v>
      </c>
      <c r="F5" s="2" t="s">
        <v>7</v>
      </c>
    </row>
    <row r="6" spans="2:6" ht="15" customHeight="1">
      <c r="B6" s="15"/>
      <c r="C6" s="2" t="s">
        <v>2</v>
      </c>
      <c r="D6" s="2" t="s">
        <v>6</v>
      </c>
      <c r="E6" s="2" t="s">
        <v>3</v>
      </c>
      <c r="F6" s="2" t="s">
        <v>3</v>
      </c>
    </row>
    <row r="7" spans="2:6" ht="14.25" customHeight="1">
      <c r="B7" s="3">
        <v>1</v>
      </c>
      <c r="C7" s="3">
        <v>2</v>
      </c>
      <c r="D7" s="3">
        <v>3</v>
      </c>
      <c r="E7" s="3">
        <v>4</v>
      </c>
      <c r="F7" s="3">
        <v>5</v>
      </c>
    </row>
    <row r="8" spans="2:6" ht="10.5" customHeight="1">
      <c r="B8" s="16"/>
      <c r="C8" s="16"/>
      <c r="D8" s="16"/>
      <c r="E8" s="16"/>
      <c r="F8" s="16"/>
    </row>
    <row r="9" spans="2:6" ht="9" customHeight="1">
      <c r="B9" s="11">
        <v>1890</v>
      </c>
      <c r="C9" s="12">
        <v>0.01</v>
      </c>
      <c r="D9" s="7"/>
      <c r="E9" s="7"/>
      <c r="F9" s="8">
        <v>0</v>
      </c>
    </row>
    <row r="10" spans="2:6" ht="6.75" customHeight="1">
      <c r="B10" s="11"/>
      <c r="C10" s="13"/>
      <c r="D10" s="10">
        <f t="shared" ref="D10" si="0">B11-B9</f>
        <v>24.5</v>
      </c>
      <c r="E10" s="10">
        <f t="shared" ref="E10" si="1">ROUND((C9+C11)*0.5*D10,2)</f>
        <v>0.12</v>
      </c>
      <c r="F10" s="9"/>
    </row>
    <row r="11" spans="2:6" ht="6.75" customHeight="1">
      <c r="B11" s="11">
        <v>1914.5</v>
      </c>
      <c r="C11" s="12">
        <v>0</v>
      </c>
      <c r="D11" s="10"/>
      <c r="E11" s="10"/>
      <c r="F11" s="8">
        <f t="shared" ref="F11" si="2">F9+E10</f>
        <v>0.12</v>
      </c>
    </row>
    <row r="12" spans="2:6" ht="6.75" customHeight="1">
      <c r="B12" s="11"/>
      <c r="C12" s="13"/>
      <c r="D12" s="10">
        <f t="shared" ref="D12" si="3">B13-B11</f>
        <v>0.5</v>
      </c>
      <c r="E12" s="10">
        <f t="shared" ref="E12" si="4">ROUND((C11+C13)*0.5*D12,2)</f>
        <v>0</v>
      </c>
      <c r="F12" s="9"/>
    </row>
    <row r="13" spans="2:6" ht="6.75" customHeight="1">
      <c r="B13" s="11">
        <v>1915</v>
      </c>
      <c r="C13" s="12">
        <v>0</v>
      </c>
      <c r="D13" s="10"/>
      <c r="E13" s="10"/>
      <c r="F13" s="8">
        <f t="shared" ref="F13" si="5">F11+E12</f>
        <v>0.12</v>
      </c>
    </row>
    <row r="14" spans="2:6" ht="6.75" customHeight="1">
      <c r="B14" s="11"/>
      <c r="C14" s="13"/>
      <c r="D14" s="10">
        <f t="shared" ref="D14" si="6">B15-B13</f>
        <v>25</v>
      </c>
      <c r="E14" s="10">
        <f t="shared" ref="E14" si="7">ROUND((C13+C15)*0.5*D14,2)</f>
        <v>0.25</v>
      </c>
      <c r="F14" s="9"/>
    </row>
    <row r="15" spans="2:6" ht="6.75" customHeight="1">
      <c r="B15" s="11">
        <v>1940</v>
      </c>
      <c r="C15" s="12">
        <v>0.02</v>
      </c>
      <c r="D15" s="10"/>
      <c r="E15" s="10"/>
      <c r="F15" s="8">
        <f t="shared" ref="F15" si="8">F13+E14</f>
        <v>0.37</v>
      </c>
    </row>
    <row r="16" spans="2:6" ht="6.75" customHeight="1">
      <c r="B16" s="11"/>
      <c r="C16" s="13"/>
      <c r="D16" s="10">
        <f t="shared" ref="D16" si="9">B17-B15</f>
        <v>50</v>
      </c>
      <c r="E16" s="10">
        <f t="shared" ref="E16" si="10">ROUND((C15+C17)*0.5*D16,2)</f>
        <v>5.75</v>
      </c>
      <c r="F16" s="9"/>
    </row>
    <row r="17" spans="2:6" ht="6.75" customHeight="1">
      <c r="B17" s="11">
        <v>1990</v>
      </c>
      <c r="C17" s="12">
        <v>0.21</v>
      </c>
      <c r="D17" s="10"/>
      <c r="E17" s="10"/>
      <c r="F17" s="8">
        <f t="shared" ref="F17" si="11">F15+E16</f>
        <v>6.12</v>
      </c>
    </row>
    <row r="18" spans="2:6" ht="6.75" customHeight="1">
      <c r="B18" s="11"/>
      <c r="C18" s="13"/>
      <c r="D18" s="10">
        <f t="shared" ref="D18" si="12">B19-B17</f>
        <v>50</v>
      </c>
      <c r="E18" s="10">
        <f t="shared" ref="E18" si="13">ROUND((C17+C19)*0.5*D18,2)</f>
        <v>11</v>
      </c>
      <c r="F18" s="9"/>
    </row>
    <row r="19" spans="2:6" ht="6.75" customHeight="1">
      <c r="B19" s="11">
        <v>2040</v>
      </c>
      <c r="C19" s="12">
        <v>0.23</v>
      </c>
      <c r="D19" s="10"/>
      <c r="E19" s="10"/>
      <c r="F19" s="8">
        <f t="shared" ref="F19" si="14">F17+E18</f>
        <v>17.12</v>
      </c>
    </row>
    <row r="20" spans="2:6" ht="6.75" customHeight="1">
      <c r="B20" s="11"/>
      <c r="C20" s="13"/>
      <c r="D20" s="10">
        <f t="shared" ref="D20" si="15">B21-B19</f>
        <v>49</v>
      </c>
      <c r="E20" s="10">
        <f t="shared" ref="E20" si="16">ROUND((C19+C21)*0.5*D20,2)</f>
        <v>7.84</v>
      </c>
      <c r="F20" s="9"/>
    </row>
    <row r="21" spans="2:6" ht="6.75" customHeight="1">
      <c r="B21" s="11">
        <v>2089</v>
      </c>
      <c r="C21" s="12">
        <v>0.09</v>
      </c>
      <c r="D21" s="10"/>
      <c r="E21" s="10"/>
      <c r="F21" s="8">
        <f t="shared" ref="F21" si="17">F19+E20</f>
        <v>24.96</v>
      </c>
    </row>
    <row r="22" spans="2:6" ht="6.75" customHeight="1">
      <c r="B22" s="11"/>
      <c r="C22" s="13"/>
      <c r="D22" s="10">
        <f t="shared" ref="D22" si="18">B23-B21</f>
        <v>49.75</v>
      </c>
      <c r="E22" s="10">
        <f t="shared" ref="E22" si="19">ROUND((C21+C23)*0.5*D22,2)</f>
        <v>6.22</v>
      </c>
      <c r="F22" s="9"/>
    </row>
    <row r="23" spans="2:6" ht="6.75" customHeight="1">
      <c r="B23" s="11">
        <v>2138.75</v>
      </c>
      <c r="C23" s="12">
        <v>0.16</v>
      </c>
      <c r="D23" s="10"/>
      <c r="E23" s="10"/>
      <c r="F23" s="8">
        <f t="shared" ref="F23" si="20">F21+E22</f>
        <v>31.18</v>
      </c>
    </row>
    <row r="24" spans="2:6" ht="6.75" customHeight="1">
      <c r="B24" s="11"/>
      <c r="C24" s="13"/>
      <c r="D24" s="10">
        <f t="shared" ref="D24" si="21">B25-B23</f>
        <v>24.25</v>
      </c>
      <c r="E24" s="10">
        <f t="shared" ref="E24" si="22">ROUND((C23+C25)*0.5*D24,2)</f>
        <v>2.5499999999999998</v>
      </c>
      <c r="F24" s="9"/>
    </row>
    <row r="25" spans="2:6" ht="6.75" customHeight="1">
      <c r="B25" s="11">
        <v>2163</v>
      </c>
      <c r="C25" s="10">
        <v>0.05</v>
      </c>
      <c r="D25" s="10"/>
      <c r="E25" s="10"/>
      <c r="F25" s="8">
        <f t="shared" ref="F25" si="23">F23+E24</f>
        <v>33.729999999999997</v>
      </c>
    </row>
    <row r="26" spans="2:6" ht="6.75" customHeight="1">
      <c r="B26" s="11"/>
      <c r="C26" s="10"/>
      <c r="D26" s="10">
        <f>B27-B25</f>
        <v>25.5</v>
      </c>
      <c r="E26" s="10">
        <f>ROUND((C25+C27)*0.5*D26,2)</f>
        <v>2.17</v>
      </c>
      <c r="F26" s="9"/>
    </row>
    <row r="27" spans="2:6" ht="6.75" customHeight="1">
      <c r="B27" s="11">
        <v>2188.5</v>
      </c>
      <c r="C27" s="10">
        <v>0.12</v>
      </c>
      <c r="D27" s="10"/>
      <c r="E27" s="10"/>
      <c r="F27" s="8">
        <f>F25+E26</f>
        <v>35.9</v>
      </c>
    </row>
    <row r="28" spans="2:6" ht="6.75" customHeight="1">
      <c r="B28" s="11"/>
      <c r="C28" s="10"/>
      <c r="D28" s="10">
        <f t="shared" ref="D28" si="24">B29-B27</f>
        <v>49.75</v>
      </c>
      <c r="E28" s="10">
        <f t="shared" ref="E28" si="25">ROUND((C27+C29)*0.5*D28,2)</f>
        <v>4.2300000000000004</v>
      </c>
      <c r="F28" s="9"/>
    </row>
    <row r="29" spans="2:6" ht="6.75" customHeight="1">
      <c r="B29" s="11">
        <v>2238.25</v>
      </c>
      <c r="C29" s="10">
        <v>0.05</v>
      </c>
      <c r="D29" s="10"/>
      <c r="E29" s="10"/>
      <c r="F29" s="8">
        <f t="shared" ref="F29" si="26">F27+E28</f>
        <v>40.129999999999995</v>
      </c>
    </row>
    <row r="30" spans="2:6" ht="6.75" customHeight="1">
      <c r="B30" s="11"/>
      <c r="C30" s="10"/>
      <c r="D30" s="10">
        <f t="shared" ref="D30" si="27">B31-B29</f>
        <v>49.75</v>
      </c>
      <c r="E30" s="10">
        <f t="shared" ref="E30" si="28">ROUND((C29+C31)*0.5*D30,2)</f>
        <v>2.2400000000000002</v>
      </c>
      <c r="F30" s="9"/>
    </row>
    <row r="31" spans="2:6" ht="6.75" customHeight="1">
      <c r="B31" s="11">
        <v>2288</v>
      </c>
      <c r="C31" s="10">
        <v>0.04</v>
      </c>
      <c r="D31" s="10"/>
      <c r="E31" s="10"/>
      <c r="F31" s="8">
        <f t="shared" ref="F31" si="29">F29+E30</f>
        <v>42.37</v>
      </c>
    </row>
    <row r="32" spans="2:6" ht="6.75" customHeight="1">
      <c r="B32" s="11"/>
      <c r="C32" s="10"/>
      <c r="D32" s="10">
        <f t="shared" ref="D32" si="30">B33-B31</f>
        <v>49.75</v>
      </c>
      <c r="E32" s="10">
        <f t="shared" ref="E32" si="31">ROUND((C31+C33)*0.5*D32,2)</f>
        <v>6.47</v>
      </c>
      <c r="F32" s="9"/>
    </row>
    <row r="33" spans="2:6" ht="6.75" customHeight="1">
      <c r="B33" s="11">
        <v>2337.75</v>
      </c>
      <c r="C33" s="10">
        <v>0.22</v>
      </c>
      <c r="D33" s="10"/>
      <c r="E33" s="10"/>
      <c r="F33" s="8">
        <f t="shared" ref="F33" si="32">F31+E32</f>
        <v>48.839999999999996</v>
      </c>
    </row>
    <row r="34" spans="2:6" ht="6.75" customHeight="1">
      <c r="B34" s="11"/>
      <c r="C34" s="10"/>
      <c r="D34" s="10">
        <f t="shared" ref="D34" si="33">B35-B33</f>
        <v>49.75</v>
      </c>
      <c r="E34" s="10">
        <f t="shared" ref="E34" si="34">ROUND((C33+C35)*0.5*D34,2)</f>
        <v>6.22</v>
      </c>
      <c r="F34" s="9"/>
    </row>
    <row r="35" spans="2:6" ht="6.75" customHeight="1">
      <c r="B35" s="11">
        <v>2387.5</v>
      </c>
      <c r="C35" s="10">
        <v>0.03</v>
      </c>
      <c r="D35" s="10"/>
      <c r="E35" s="10"/>
      <c r="F35" s="8">
        <f t="shared" ref="F35" si="35">F33+E34</f>
        <v>55.059999999999995</v>
      </c>
    </row>
    <row r="36" spans="2:6" ht="6.75" customHeight="1">
      <c r="B36" s="11"/>
      <c r="C36" s="10"/>
      <c r="D36" s="10">
        <f t="shared" ref="D36" si="36">B37-B35</f>
        <v>49.75</v>
      </c>
      <c r="E36" s="10">
        <f t="shared" ref="E36" si="37">ROUND((C35+C37)*0.5*D36,2)</f>
        <v>3.48</v>
      </c>
      <c r="F36" s="9"/>
    </row>
    <row r="37" spans="2:6" ht="6.75" customHeight="1">
      <c r="B37" s="11">
        <v>2437.25</v>
      </c>
      <c r="C37" s="10">
        <v>0.11</v>
      </c>
      <c r="D37" s="10"/>
      <c r="E37" s="10"/>
      <c r="F37" s="8">
        <f t="shared" ref="F37" si="38">F35+E36</f>
        <v>58.539999999999992</v>
      </c>
    </row>
    <row r="38" spans="2:6" ht="6.75" customHeight="1">
      <c r="B38" s="11"/>
      <c r="C38" s="10"/>
      <c r="D38" s="10">
        <f t="shared" ref="D38" si="39">B39-B37</f>
        <v>49.75</v>
      </c>
      <c r="E38" s="10">
        <f t="shared" ref="E38" si="40">ROUND((C37+C39)*0.5*D38,2)</f>
        <v>4.9800000000000004</v>
      </c>
      <c r="F38" s="9"/>
    </row>
    <row r="39" spans="2:6" ht="6.75" customHeight="1">
      <c r="B39" s="11">
        <v>2487</v>
      </c>
      <c r="C39" s="10">
        <v>0.09</v>
      </c>
      <c r="D39" s="10"/>
      <c r="E39" s="10"/>
      <c r="F39" s="8">
        <f t="shared" ref="F39" si="41">F37+E38</f>
        <v>63.519999999999996</v>
      </c>
    </row>
    <row r="40" spans="2:6" ht="6.75" customHeight="1">
      <c r="B40" s="11"/>
      <c r="C40" s="10"/>
      <c r="D40" s="10">
        <f t="shared" ref="D40" si="42">B41-B39</f>
        <v>49.75</v>
      </c>
      <c r="E40" s="10">
        <f t="shared" ref="E40" si="43">ROUND((C39+C41)*0.5*D40,2)</f>
        <v>3.98</v>
      </c>
      <c r="F40" s="9"/>
    </row>
    <row r="41" spans="2:6" ht="6.75" customHeight="1">
      <c r="B41" s="11">
        <v>2536.75</v>
      </c>
      <c r="C41" s="10">
        <v>7.0000000000000007E-2</v>
      </c>
      <c r="D41" s="10"/>
      <c r="E41" s="10"/>
      <c r="F41" s="8">
        <f t="shared" ref="F41" si="44">F39+E40</f>
        <v>67.5</v>
      </c>
    </row>
    <row r="42" spans="2:6" ht="6.75" customHeight="1">
      <c r="B42" s="11"/>
      <c r="C42" s="10"/>
      <c r="D42" s="10">
        <f t="shared" ref="D42" si="45">B43-B41</f>
        <v>49.75</v>
      </c>
      <c r="E42" s="10">
        <f t="shared" ref="E42" si="46">ROUND((C41+C43)*0.5*D42,2)</f>
        <v>4.7300000000000004</v>
      </c>
      <c r="F42" s="9"/>
    </row>
    <row r="43" spans="2:6" ht="6.75" customHeight="1">
      <c r="B43" s="11">
        <v>2586.5</v>
      </c>
      <c r="C43" s="10">
        <v>0.12</v>
      </c>
      <c r="D43" s="10"/>
      <c r="E43" s="10"/>
      <c r="F43" s="8">
        <f t="shared" ref="F43" si="47">F41+E42</f>
        <v>72.23</v>
      </c>
    </row>
    <row r="44" spans="2:6" ht="6.75" customHeight="1">
      <c r="B44" s="11"/>
      <c r="C44" s="10"/>
      <c r="D44" s="10">
        <f t="shared" ref="D44" si="48">B45-B43</f>
        <v>49.75</v>
      </c>
      <c r="E44" s="10">
        <f t="shared" ref="E44" si="49">ROUND((C43+C45)*0.5*D44,2)</f>
        <v>5.22</v>
      </c>
      <c r="F44" s="9"/>
    </row>
    <row r="45" spans="2:6" ht="6.75" customHeight="1">
      <c r="B45" s="11">
        <v>2636.25</v>
      </c>
      <c r="C45" s="10">
        <v>0.09</v>
      </c>
      <c r="D45" s="10"/>
      <c r="E45" s="10"/>
      <c r="F45" s="8">
        <f t="shared" ref="F45:F63" si="50">F43+E44</f>
        <v>77.45</v>
      </c>
    </row>
    <row r="46" spans="2:6" ht="6.75" customHeight="1">
      <c r="B46" s="11"/>
      <c r="C46" s="10"/>
      <c r="D46" s="10">
        <f t="shared" ref="D46:D58" si="51">B47-B45</f>
        <v>49.75</v>
      </c>
      <c r="E46" s="10">
        <f t="shared" ref="E46:E58" si="52">ROUND((C45+C47)*0.5*D46,2)</f>
        <v>5.22</v>
      </c>
      <c r="F46" s="9"/>
    </row>
    <row r="47" spans="2:6" ht="6.75" customHeight="1">
      <c r="B47" s="11">
        <v>2686</v>
      </c>
      <c r="C47" s="10">
        <v>0.12</v>
      </c>
      <c r="D47" s="10"/>
      <c r="E47" s="10"/>
      <c r="F47" s="8">
        <f t="shared" si="50"/>
        <v>82.67</v>
      </c>
    </row>
    <row r="48" spans="2:6" ht="6.75" customHeight="1">
      <c r="B48" s="11"/>
      <c r="C48" s="10"/>
      <c r="D48" s="10">
        <f t="shared" si="51"/>
        <v>49.75</v>
      </c>
      <c r="E48" s="10">
        <f t="shared" si="52"/>
        <v>3.73</v>
      </c>
      <c r="F48" s="9"/>
    </row>
    <row r="49" spans="2:6" ht="6.75" customHeight="1">
      <c r="B49" s="11">
        <v>2735.75</v>
      </c>
      <c r="C49" s="10">
        <v>0.03</v>
      </c>
      <c r="D49" s="10"/>
      <c r="E49" s="10"/>
      <c r="F49" s="8">
        <f t="shared" si="50"/>
        <v>86.4</v>
      </c>
    </row>
    <row r="50" spans="2:6" ht="6.75" customHeight="1">
      <c r="B50" s="11"/>
      <c r="C50" s="8"/>
      <c r="D50" s="10">
        <f t="shared" si="51"/>
        <v>15.25</v>
      </c>
      <c r="E50" s="10">
        <f t="shared" si="52"/>
        <v>0.23</v>
      </c>
      <c r="F50" s="9"/>
    </row>
    <row r="51" spans="2:6" ht="6.75" customHeight="1">
      <c r="B51" s="11">
        <v>2751</v>
      </c>
      <c r="C51" s="10">
        <v>0</v>
      </c>
      <c r="D51" s="10"/>
      <c r="E51" s="10"/>
      <c r="F51" s="8">
        <f t="shared" si="50"/>
        <v>86.63000000000001</v>
      </c>
    </row>
    <row r="52" spans="2:6" ht="6.75" customHeight="1">
      <c r="B52" s="11"/>
      <c r="C52" s="10"/>
      <c r="D52" s="10">
        <f t="shared" si="51"/>
        <v>34.5</v>
      </c>
      <c r="E52" s="10">
        <f t="shared" si="52"/>
        <v>1.55</v>
      </c>
      <c r="F52" s="9"/>
    </row>
    <row r="53" spans="2:6" ht="6.75" customHeight="1">
      <c r="B53" s="11">
        <v>2785.5</v>
      </c>
      <c r="C53" s="10">
        <v>0.09</v>
      </c>
      <c r="D53" s="10"/>
      <c r="E53" s="10"/>
      <c r="F53" s="8">
        <f t="shared" si="50"/>
        <v>88.18</v>
      </c>
    </row>
    <row r="54" spans="2:6" ht="6.75" customHeight="1">
      <c r="B54" s="17"/>
      <c r="C54" s="10"/>
      <c r="D54" s="10">
        <f t="shared" si="51"/>
        <v>26</v>
      </c>
      <c r="E54" s="10">
        <f t="shared" si="52"/>
        <v>3.77</v>
      </c>
      <c r="F54" s="9"/>
    </row>
    <row r="55" spans="2:6" ht="6.75" customHeight="1">
      <c r="B55" s="11">
        <v>2811.5</v>
      </c>
      <c r="C55" s="10">
        <v>0.2</v>
      </c>
      <c r="D55" s="10"/>
      <c r="E55" s="10"/>
      <c r="F55" s="8">
        <f t="shared" si="50"/>
        <v>91.95</v>
      </c>
    </row>
    <row r="56" spans="2:6" ht="6.75" customHeight="1">
      <c r="B56" s="11"/>
      <c r="C56" s="10"/>
      <c r="D56" s="10">
        <f t="shared" si="51"/>
        <v>23.75</v>
      </c>
      <c r="E56" s="10">
        <f t="shared" si="52"/>
        <v>2.4900000000000002</v>
      </c>
      <c r="F56" s="9"/>
    </row>
    <row r="57" spans="2:6" ht="6.75" customHeight="1">
      <c r="B57" s="11">
        <v>2835.25</v>
      </c>
      <c r="C57" s="10">
        <v>0.01</v>
      </c>
      <c r="D57" s="10"/>
      <c r="E57" s="10"/>
      <c r="F57" s="8">
        <f t="shared" si="50"/>
        <v>94.44</v>
      </c>
    </row>
    <row r="58" spans="2:6" ht="6.75" customHeight="1">
      <c r="B58" s="11"/>
      <c r="C58" s="10"/>
      <c r="D58" s="10">
        <f t="shared" si="51"/>
        <v>21.75</v>
      </c>
      <c r="E58" s="10">
        <f t="shared" si="52"/>
        <v>0.65</v>
      </c>
      <c r="F58" s="9"/>
    </row>
    <row r="59" spans="2:6" ht="6.75" customHeight="1">
      <c r="B59" s="11">
        <v>2857</v>
      </c>
      <c r="C59" s="10">
        <v>0.05</v>
      </c>
      <c r="D59" s="10"/>
      <c r="E59" s="10"/>
      <c r="F59" s="8">
        <f t="shared" si="50"/>
        <v>95.09</v>
      </c>
    </row>
    <row r="60" spans="2:6" ht="6.75" customHeight="1">
      <c r="B60" s="11"/>
      <c r="C60" s="10"/>
      <c r="D60" s="10">
        <f t="shared" ref="D60" si="53">B61-B59</f>
        <v>28</v>
      </c>
      <c r="E60" s="10">
        <f t="shared" ref="E60" si="54">ROUND((C59+C61)*0.5*D60,2)</f>
        <v>1.26</v>
      </c>
      <c r="F60" s="9"/>
    </row>
    <row r="61" spans="2:6" ht="6.75" customHeight="1">
      <c r="B61" s="11">
        <v>2885</v>
      </c>
      <c r="C61" s="10">
        <v>0.04</v>
      </c>
      <c r="D61" s="10"/>
      <c r="E61" s="10"/>
      <c r="F61" s="8">
        <f t="shared" si="50"/>
        <v>96.350000000000009</v>
      </c>
    </row>
    <row r="62" spans="2:6" ht="6.75" customHeight="1">
      <c r="B62" s="11"/>
      <c r="C62" s="10"/>
      <c r="D62" s="10">
        <f t="shared" ref="D62" si="55">B63-B61</f>
        <v>5</v>
      </c>
      <c r="E62" s="10">
        <f t="shared" ref="E62" si="56">ROUND((C61+C63)*0.5*D62,2)</f>
        <v>0.2</v>
      </c>
      <c r="F62" s="9"/>
    </row>
    <row r="63" spans="2:6" ht="6.75" customHeight="1">
      <c r="B63" s="11">
        <v>2890</v>
      </c>
      <c r="C63" s="10">
        <v>0.04</v>
      </c>
      <c r="D63" s="10"/>
      <c r="E63" s="10"/>
      <c r="F63" s="8">
        <f t="shared" si="50"/>
        <v>96.550000000000011</v>
      </c>
    </row>
    <row r="64" spans="2:6">
      <c r="B64" s="11"/>
      <c r="C64" s="10"/>
      <c r="D64" s="6"/>
      <c r="E64" s="6"/>
      <c r="F64" s="9"/>
    </row>
    <row r="65" spans="2:7">
      <c r="G65" s="5"/>
    </row>
    <row r="66" spans="2:7" ht="17.25">
      <c r="B66" s="18" t="s">
        <v>10</v>
      </c>
      <c r="C66" s="18"/>
      <c r="D66" s="18"/>
      <c r="E66" s="18"/>
      <c r="F66" s="4">
        <f>F63</f>
        <v>96.550000000000011</v>
      </c>
    </row>
  </sheetData>
  <mergeCells count="145">
    <mergeCell ref="F61:F62"/>
    <mergeCell ref="F63:F64"/>
    <mergeCell ref="C63:C64"/>
    <mergeCell ref="D18:D19"/>
    <mergeCell ref="B57:B58"/>
    <mergeCell ref="C57:C58"/>
    <mergeCell ref="B21:B22"/>
    <mergeCell ref="C21:C22"/>
    <mergeCell ref="B51:B52"/>
    <mergeCell ref="B59:B60"/>
    <mergeCell ref="C59:C60"/>
    <mergeCell ref="D58:D59"/>
    <mergeCell ref="D56:D57"/>
    <mergeCell ref="B39:B40"/>
    <mergeCell ref="B41:B42"/>
    <mergeCell ref="C41:C42"/>
    <mergeCell ref="B43:B44"/>
    <mergeCell ref="C43:C44"/>
    <mergeCell ref="B45:B46"/>
    <mergeCell ref="C45:C46"/>
    <mergeCell ref="B47:B48"/>
    <mergeCell ref="C11:C12"/>
    <mergeCell ref="B13:B14"/>
    <mergeCell ref="C13:C14"/>
    <mergeCell ref="B9:B10"/>
    <mergeCell ref="D22:D23"/>
    <mergeCell ref="C53:C54"/>
    <mergeCell ref="F23:F24"/>
    <mergeCell ref="F9:F10"/>
    <mergeCell ref="F11:F12"/>
    <mergeCell ref="F13:F14"/>
    <mergeCell ref="F15:F16"/>
    <mergeCell ref="F17:F18"/>
    <mergeCell ref="F19:F20"/>
    <mergeCell ref="F21:F22"/>
    <mergeCell ref="E18:E19"/>
    <mergeCell ref="D20:D21"/>
    <mergeCell ref="E20:E21"/>
    <mergeCell ref="D10:D11"/>
    <mergeCell ref="E10:E11"/>
    <mergeCell ref="D12:D13"/>
    <mergeCell ref="E12:E13"/>
    <mergeCell ref="D14:D15"/>
    <mergeCell ref="E14:E15"/>
    <mergeCell ref="C39:C40"/>
    <mergeCell ref="F57:F58"/>
    <mergeCell ref="E58:E59"/>
    <mergeCell ref="E22:E23"/>
    <mergeCell ref="E52:E53"/>
    <mergeCell ref="D16:D17"/>
    <mergeCell ref="E16:E17"/>
    <mergeCell ref="E56:E57"/>
    <mergeCell ref="B66:E66"/>
    <mergeCell ref="D26:D27"/>
    <mergeCell ref="D28:D29"/>
    <mergeCell ref="D30:D31"/>
    <mergeCell ref="D32:D33"/>
    <mergeCell ref="D34:D35"/>
    <mergeCell ref="D36:D37"/>
    <mergeCell ref="D38:D39"/>
    <mergeCell ref="D40:D41"/>
    <mergeCell ref="D42:D43"/>
    <mergeCell ref="D44:D45"/>
    <mergeCell ref="D46:D47"/>
    <mergeCell ref="D48:D49"/>
    <mergeCell ref="D50:D51"/>
    <mergeCell ref="D52:D53"/>
    <mergeCell ref="D54:D55"/>
    <mergeCell ref="B15:B16"/>
    <mergeCell ref="C51:C52"/>
    <mergeCell ref="B53:B54"/>
    <mergeCell ref="D60:D61"/>
    <mergeCell ref="C61:C62"/>
    <mergeCell ref="C37:C38"/>
    <mergeCell ref="B31:B32"/>
    <mergeCell ref="C31:C32"/>
    <mergeCell ref="E30:E31"/>
    <mergeCell ref="E32:E33"/>
    <mergeCell ref="B55:B56"/>
    <mergeCell ref="E54:E55"/>
    <mergeCell ref="E60:E61"/>
    <mergeCell ref="D62:D63"/>
    <mergeCell ref="E62:E63"/>
    <mergeCell ref="B2:F2"/>
    <mergeCell ref="E4:F4"/>
    <mergeCell ref="B4:B6"/>
    <mergeCell ref="C4:C5"/>
    <mergeCell ref="D4:D5"/>
    <mergeCell ref="F41:F42"/>
    <mergeCell ref="B8:F8"/>
    <mergeCell ref="B25:B26"/>
    <mergeCell ref="C25:C26"/>
    <mergeCell ref="B27:B28"/>
    <mergeCell ref="C27:C28"/>
    <mergeCell ref="F25:F26"/>
    <mergeCell ref="F27:F28"/>
    <mergeCell ref="E26:E27"/>
    <mergeCell ref="F29:F30"/>
    <mergeCell ref="B29:B30"/>
    <mergeCell ref="C29:C30"/>
    <mergeCell ref="C15:C16"/>
    <mergeCell ref="B17:B18"/>
    <mergeCell ref="C17:C18"/>
    <mergeCell ref="B19:B20"/>
    <mergeCell ref="C19:C20"/>
    <mergeCell ref="C9:C10"/>
    <mergeCell ref="B11:B12"/>
    <mergeCell ref="B61:B62"/>
    <mergeCell ref="B63:B64"/>
    <mergeCell ref="F43:F44"/>
    <mergeCell ref="F45:F46"/>
    <mergeCell ref="E34:E35"/>
    <mergeCell ref="E36:E37"/>
    <mergeCell ref="E38:E39"/>
    <mergeCell ref="E40:E41"/>
    <mergeCell ref="E42:E43"/>
    <mergeCell ref="E44:E45"/>
    <mergeCell ref="E46:E47"/>
    <mergeCell ref="F39:F40"/>
    <mergeCell ref="B33:B34"/>
    <mergeCell ref="C33:C34"/>
    <mergeCell ref="F33:F34"/>
    <mergeCell ref="F59:F60"/>
    <mergeCell ref="E50:E51"/>
    <mergeCell ref="C55:C56"/>
    <mergeCell ref="F35:F36"/>
    <mergeCell ref="F37:F38"/>
    <mergeCell ref="F51:F52"/>
    <mergeCell ref="F53:F54"/>
    <mergeCell ref="F55:F56"/>
    <mergeCell ref="C47:C48"/>
    <mergeCell ref="F47:F48"/>
    <mergeCell ref="E48:E49"/>
    <mergeCell ref="B49:B50"/>
    <mergeCell ref="C49:C50"/>
    <mergeCell ref="F49:F50"/>
    <mergeCell ref="B37:B38"/>
    <mergeCell ref="B23:B24"/>
    <mergeCell ref="C23:C24"/>
    <mergeCell ref="D24:D25"/>
    <mergeCell ref="E24:E25"/>
    <mergeCell ref="F31:F32"/>
    <mergeCell ref="B35:B36"/>
    <mergeCell ref="C35:C36"/>
    <mergeCell ref="E28:E29"/>
  </mergeCells>
  <pageMargins left="0.9055118110236221" right="0.70866141732283472" top="0.74803149606299213" bottom="0.35433070866141736" header="0" footer="0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Arkusz1!humus_1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Płotkowiak</dc:creator>
  <cp:lastModifiedBy>User</cp:lastModifiedBy>
  <cp:lastPrinted>2016-12-11T08:37:02Z</cp:lastPrinted>
  <dcterms:created xsi:type="dcterms:W3CDTF">2012-12-02T07:45:58Z</dcterms:created>
  <dcterms:modified xsi:type="dcterms:W3CDTF">2016-12-11T08:38:55Z</dcterms:modified>
</cp:coreProperties>
</file>