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definedNames>
    <definedName name="_GoBack" localSheetId="0">Arkusz1!$A$44</definedName>
    <definedName name="_xlnm.Print_Area" localSheetId="0">Arkusz1!$A$5:$P$55</definedName>
  </definedNames>
  <calcPr calcId="145621"/>
</workbook>
</file>

<file path=xl/calcChain.xml><?xml version="1.0" encoding="utf-8"?>
<calcChain xmlns="http://schemas.openxmlformats.org/spreadsheetml/2006/main">
  <c r="H54" i="1" l="1"/>
  <c r="H53" i="1"/>
  <c r="H52" i="1"/>
  <c r="M50" i="1" l="1"/>
  <c r="E36" i="1"/>
  <c r="E48" i="1"/>
  <c r="E47" i="1"/>
  <c r="E46" i="1"/>
  <c r="E45" i="1"/>
  <c r="E44" i="1"/>
  <c r="E43" i="1"/>
  <c r="E42" i="1"/>
  <c r="E41" i="1"/>
  <c r="E40" i="1"/>
  <c r="E39" i="1"/>
  <c r="E38" i="1"/>
  <c r="E37" i="1"/>
  <c r="E35" i="1"/>
  <c r="E34" i="1"/>
  <c r="E33" i="1"/>
  <c r="H33" i="1" s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H48" i="1" l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P50" i="1"/>
  <c r="O50" i="1"/>
  <c r="N50" i="1"/>
  <c r="L50" i="1"/>
  <c r="K50" i="1"/>
  <c r="H50" i="1" l="1"/>
</calcChain>
</file>

<file path=xl/sharedStrings.xml><?xml version="1.0" encoding="utf-8"?>
<sst xmlns="http://schemas.openxmlformats.org/spreadsheetml/2006/main" count="126" uniqueCount="40">
  <si>
    <t>L.p.</t>
  </si>
  <si>
    <t>Str.</t>
  </si>
  <si>
    <t>Lokalizacja</t>
  </si>
  <si>
    <t>ścianki szt</t>
  </si>
  <si>
    <t>od  km</t>
  </si>
  <si>
    <t>do km</t>
  </si>
  <si>
    <t>m</t>
  </si>
  <si>
    <t>/ skosy           m2</t>
  </si>
  <si>
    <t>m2</t>
  </si>
  <si>
    <t>P</t>
  </si>
  <si>
    <t>gruntowa</t>
  </si>
  <si>
    <t>kostka betonowa</t>
  </si>
  <si>
    <t>L</t>
  </si>
  <si>
    <t>kostka kamienna</t>
  </si>
  <si>
    <t>kostka brukowa</t>
  </si>
  <si>
    <t>Razem:</t>
  </si>
  <si>
    <t>szt.</t>
  </si>
  <si>
    <t>Wyokrąg. m2</t>
  </si>
  <si>
    <t>TEBELARYCZNE     ZESTAWIENIE     WJAZDÓW</t>
  </si>
  <si>
    <t>kostka z odzysku</t>
  </si>
  <si>
    <t>bitumiczna</t>
  </si>
  <si>
    <t>kostka  z odzysku</t>
  </si>
  <si>
    <t>Istniejąca nawierzchnia</t>
  </si>
  <si>
    <t>Projekt. nawierzchnia</t>
  </si>
  <si>
    <t>Projekt. przepust</t>
  </si>
  <si>
    <t>Istniej. ścianki</t>
  </si>
  <si>
    <t xml:space="preserve">Projekt. ścianki </t>
  </si>
  <si>
    <t xml:space="preserve">Proj. obrzeże    </t>
  </si>
  <si>
    <t xml:space="preserve">Proj. krawęż         </t>
  </si>
  <si>
    <t>wjazdy z kostki bet.</t>
  </si>
  <si>
    <t>wjazdy z kostki z odzysku</t>
  </si>
  <si>
    <t>wjazdy o nawierzchni bitumicznej</t>
  </si>
  <si>
    <t>Powierzch-nia</t>
  </si>
  <si>
    <t>Istniej. przepust</t>
  </si>
  <si>
    <t>Szero -                  kość</t>
  </si>
  <si>
    <t>Dług.</t>
  </si>
  <si>
    <t xml:space="preserve">             Załącznik nr 6</t>
  </si>
  <si>
    <t>przepusty do rozbiórki</t>
  </si>
  <si>
    <t xml:space="preserve">       13,0 m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</si>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</sst>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5"/>
      <color rgb="FF000000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164" fontId="6" fillId="2" borderId="6" xfId="0" applyNumberFormat="1" applyFont="1" applyFill="1" applyBorder="1" applyAlignment="1">
      <alignment horizontal="center" vertical="top" wrapText="1"/>
    </xf>
    <xf numFmtId="164" fontId="9" fillId="2" borderId="6" xfId="0" applyNumberFormat="1" applyFont="1" applyFill="1" applyBorder="1" applyAlignment="1">
      <alignment horizontal="center" vertical="top" wrapText="1"/>
    </xf>
    <xf numFmtId="2" fontId="9" fillId="2" borderId="6" xfId="0" applyNumberFormat="1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165" fontId="13" fillId="2" borderId="6" xfId="0" applyNumberFormat="1" applyFont="1" applyFill="1" applyBorder="1" applyAlignment="1">
      <alignment horizontal="center" vertical="top" wrapText="1"/>
    </xf>
    <xf numFmtId="164" fontId="13" fillId="2" borderId="6" xfId="0" applyNumberFormat="1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top" wrapText="1"/>
    </xf>
    <xf numFmtId="0" fontId="16" fillId="0" borderId="0" xfId="0" applyFont="1"/>
    <xf numFmtId="0" fontId="2" fillId="0" borderId="0" xfId="0" applyFont="1" applyAlignment="1"/>
    <xf numFmtId="0" fontId="15" fillId="0" borderId="0" xfId="0" applyFont="1"/>
    <xf numFmtId="0" fontId="17" fillId="0" borderId="0" xfId="0" applyFont="1"/>
    <xf numFmtId="2" fontId="13" fillId="0" borderId="6" xfId="0" applyNumberFormat="1" applyFont="1" applyBorder="1" applyAlignment="1">
      <alignment horizontal="center" vertical="top" wrapText="1"/>
    </xf>
    <xf numFmtId="0" fontId="18" fillId="0" borderId="0" xfId="0" applyFont="1"/>
    <xf numFmtId="0" fontId="9" fillId="2" borderId="10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topLeftCell="A27" workbookViewId="0">
      <selection activeCell="A5" sqref="A5:P55"/>
    </sheetView>
  </sheetViews>
  <sheetFormatPr defaultRowHeight="15" x14ac:dyDescent="0.25"/>
  <cols>
    <col min="1" max="1" width="4.42578125" customWidth="1"/>
    <col min="2" max="2" width="5.7109375" customWidth="1"/>
    <col min="3" max="3" width="7.5703125" customWidth="1"/>
    <col min="4" max="4" width="8.28515625" customWidth="1"/>
    <col min="5" max="5" width="8.5703125" customWidth="1"/>
    <col min="6" max="6" width="8.140625" customWidth="1"/>
    <col min="7" max="7" width="9.5703125" customWidth="1"/>
    <col min="8" max="8" width="9.42578125" customWidth="1"/>
    <col min="9" max="9" width="12.5703125" customWidth="1"/>
    <col min="10" max="10" width="12.7109375" customWidth="1"/>
    <col min="11" max="11" width="8" customWidth="1"/>
    <col min="12" max="12" width="9.140625" customWidth="1"/>
    <col min="13" max="13" width="8.42578125" customWidth="1"/>
    <col min="14" max="14" width="7.7109375" customWidth="1"/>
    <col min="15" max="15" width="8.5703125" customWidth="1"/>
    <col min="16" max="16" width="7.5703125" customWidth="1"/>
  </cols>
  <sheetData>
    <row r="1" spans="1:16" ht="10.5" customHeight="1" x14ac:dyDescent="0.25"/>
    <row r="2" spans="1:16" ht="8.25" customHeight="1" x14ac:dyDescent="0.25"/>
    <row r="3" spans="1:16" ht="9.75" customHeight="1" x14ac:dyDescent="0.25"/>
    <row r="4" spans="1:16" ht="6.75" customHeight="1" x14ac:dyDescent="0.25"/>
    <row r="5" spans="1:16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54" t="s">
        <v>36</v>
      </c>
      <c r="O5" s="55"/>
      <c r="P5" s="55"/>
    </row>
    <row r="6" spans="1:16" ht="7.9" customHeight="1" x14ac:dyDescent="0.3">
      <c r="A6" s="2"/>
    </row>
    <row r="7" spans="1:16" ht="19.5" hidden="1" x14ac:dyDescent="0.3">
      <c r="A7" s="2"/>
    </row>
    <row r="8" spans="1:16" ht="27" customHeight="1" x14ac:dyDescent="0.3">
      <c r="A8" s="42" t="s">
        <v>18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ht="33" customHeight="1" thickBot="1" x14ac:dyDescent="0.3">
      <c r="A9" s="3"/>
    </row>
    <row r="10" spans="1:16" ht="13.9" hidden="1" customHeight="1" thickBot="1" x14ac:dyDescent="0.3">
      <c r="A10" s="3"/>
    </row>
    <row r="11" spans="1:16" ht="15.75" hidden="1" thickBot="1" x14ac:dyDescent="0.3">
      <c r="A11" s="3"/>
    </row>
    <row r="12" spans="1:16" ht="15.75" hidden="1" thickBot="1" x14ac:dyDescent="0.3">
      <c r="A12" s="3"/>
    </row>
    <row r="13" spans="1:16" ht="15.75" hidden="1" thickBot="1" x14ac:dyDescent="0.3">
      <c r="A13" s="4"/>
    </row>
    <row r="14" spans="1:16" ht="40.5" customHeight="1" x14ac:dyDescent="0.25">
      <c r="A14" s="47" t="s">
        <v>0</v>
      </c>
      <c r="B14" s="47" t="s">
        <v>1</v>
      </c>
      <c r="C14" s="50" t="s">
        <v>2</v>
      </c>
      <c r="D14" s="51"/>
      <c r="E14" s="47" t="s">
        <v>34</v>
      </c>
      <c r="F14" s="47" t="s">
        <v>35</v>
      </c>
      <c r="G14" s="47" t="s">
        <v>17</v>
      </c>
      <c r="H14" s="47" t="s">
        <v>32</v>
      </c>
      <c r="I14" s="47" t="s">
        <v>22</v>
      </c>
      <c r="J14" s="47" t="s">
        <v>23</v>
      </c>
      <c r="K14" s="56" t="s">
        <v>33</v>
      </c>
      <c r="L14" s="58" t="s">
        <v>24</v>
      </c>
      <c r="M14" s="47" t="s">
        <v>25</v>
      </c>
      <c r="N14" s="27" t="s">
        <v>26</v>
      </c>
      <c r="O14" s="28" t="s">
        <v>27</v>
      </c>
      <c r="P14" s="28" t="s">
        <v>28</v>
      </c>
    </row>
    <row r="15" spans="1:16" ht="1.1499999999999999" customHeight="1" thickBot="1" x14ac:dyDescent="0.3">
      <c r="A15" s="49"/>
      <c r="B15" s="49"/>
      <c r="C15" s="52"/>
      <c r="D15" s="53"/>
      <c r="E15" s="49"/>
      <c r="F15" s="49"/>
      <c r="G15" s="49"/>
      <c r="H15" s="49"/>
      <c r="I15" s="49"/>
      <c r="J15" s="49"/>
      <c r="K15" s="57"/>
      <c r="L15" s="43"/>
      <c r="M15" s="49"/>
      <c r="N15" s="29" t="s">
        <v>3</v>
      </c>
      <c r="O15" s="30"/>
      <c r="P15" s="30"/>
    </row>
    <row r="16" spans="1:16" ht="21.6" customHeight="1" x14ac:dyDescent="0.25">
      <c r="A16" s="43"/>
      <c r="B16" s="43"/>
      <c r="C16" s="47" t="s">
        <v>4</v>
      </c>
      <c r="D16" s="47" t="s">
        <v>5</v>
      </c>
      <c r="E16" s="45" t="s">
        <v>6</v>
      </c>
      <c r="F16" s="45" t="s">
        <v>6</v>
      </c>
      <c r="G16" s="43" t="s">
        <v>7</v>
      </c>
      <c r="H16" s="45" t="s">
        <v>8</v>
      </c>
      <c r="I16" s="43"/>
      <c r="J16" s="43"/>
      <c r="K16" s="29"/>
      <c r="L16" s="45" t="s">
        <v>6</v>
      </c>
      <c r="M16" s="29"/>
      <c r="N16" s="29"/>
      <c r="O16" s="30"/>
      <c r="P16" s="30"/>
    </row>
    <row r="17" spans="1:16" ht="15" customHeight="1" thickBot="1" x14ac:dyDescent="0.3">
      <c r="A17" s="44"/>
      <c r="B17" s="44"/>
      <c r="C17" s="48"/>
      <c r="D17" s="48"/>
      <c r="E17" s="46"/>
      <c r="F17" s="46"/>
      <c r="G17" s="44"/>
      <c r="H17" s="46"/>
      <c r="I17" s="44"/>
      <c r="J17" s="44"/>
      <c r="K17" s="7" t="s">
        <v>6</v>
      </c>
      <c r="L17" s="46"/>
      <c r="M17" s="31" t="s">
        <v>39</v>
      </c>
      <c r="N17" s="31" t="s">
        <v>16</v>
      </c>
      <c r="O17" s="32" t="s">
        <v>6</v>
      </c>
      <c r="P17" s="32" t="s">
        <v>6</v>
      </c>
    </row>
    <row r="18" spans="1:16" ht="15.75" thickBot="1" x14ac:dyDescent="0.3">
      <c r="A18" s="5">
        <v>1</v>
      </c>
      <c r="B18" s="6">
        <v>2</v>
      </c>
      <c r="C18" s="6">
        <v>3</v>
      </c>
      <c r="D18" s="6">
        <v>4</v>
      </c>
      <c r="E18" s="6">
        <v>5</v>
      </c>
      <c r="F18" s="6">
        <v>6</v>
      </c>
      <c r="G18" s="6">
        <v>7</v>
      </c>
      <c r="H18" s="6">
        <v>8</v>
      </c>
      <c r="I18" s="6">
        <v>9</v>
      </c>
      <c r="J18" s="6">
        <v>10</v>
      </c>
      <c r="K18" s="6">
        <v>11</v>
      </c>
      <c r="L18" s="7">
        <v>12</v>
      </c>
      <c r="M18" s="6">
        <v>13</v>
      </c>
      <c r="N18" s="7">
        <v>14</v>
      </c>
      <c r="O18" s="8">
        <v>15</v>
      </c>
      <c r="P18" s="8">
        <v>16</v>
      </c>
    </row>
    <row r="19" spans="1:16" ht="16.149999999999999" customHeight="1" thickBot="1" x14ac:dyDescent="0.3">
      <c r="A19" s="9">
        <v>1</v>
      </c>
      <c r="B19" s="10" t="s">
        <v>9</v>
      </c>
      <c r="C19" s="33">
        <v>1.91</v>
      </c>
      <c r="D19" s="10">
        <v>1.9139999999999999</v>
      </c>
      <c r="E19" s="11">
        <f>SUM(D19-C19)*1000</f>
        <v>4.0000000000000036</v>
      </c>
      <c r="F19" s="12">
        <v>4.3</v>
      </c>
      <c r="G19" s="13">
        <v>3.87</v>
      </c>
      <c r="H19" s="14">
        <f>SUM(E19*F19)+G19</f>
        <v>21.070000000000014</v>
      </c>
      <c r="I19" s="14" t="s">
        <v>10</v>
      </c>
      <c r="J19" s="15" t="s">
        <v>11</v>
      </c>
      <c r="K19" s="16">
        <v>6</v>
      </c>
      <c r="L19" s="21">
        <v>6</v>
      </c>
      <c r="M19" s="21">
        <v>1</v>
      </c>
      <c r="N19" s="21">
        <v>1</v>
      </c>
      <c r="O19" s="38">
        <v>6.5</v>
      </c>
      <c r="P19" s="24">
        <v>0</v>
      </c>
    </row>
    <row r="20" spans="1:16" ht="16.149999999999999" customHeight="1" thickBot="1" x14ac:dyDescent="0.3">
      <c r="A20" s="18">
        <v>2</v>
      </c>
      <c r="B20" s="14" t="s">
        <v>9</v>
      </c>
      <c r="C20" s="14">
        <v>1.927</v>
      </c>
      <c r="D20" s="14">
        <v>1.9319999999999999</v>
      </c>
      <c r="E20" s="11">
        <f t="shared" ref="E20:E48" si="0">SUM(D20-C20)*1000</f>
        <v>4.9999999999998934</v>
      </c>
      <c r="F20" s="14">
        <v>4.3</v>
      </c>
      <c r="G20" s="14">
        <v>3.87</v>
      </c>
      <c r="H20" s="14">
        <f t="shared" ref="H20:H48" si="1">SUM(E20*F20)+G20</f>
        <v>25.369999999999543</v>
      </c>
      <c r="I20" s="14" t="s">
        <v>10</v>
      </c>
      <c r="J20" s="15" t="s">
        <v>11</v>
      </c>
      <c r="K20" s="16">
        <v>7</v>
      </c>
      <c r="L20" s="21">
        <v>7</v>
      </c>
      <c r="M20" s="21">
        <v>2</v>
      </c>
      <c r="N20" s="21">
        <v>1</v>
      </c>
      <c r="O20" s="24">
        <v>10.5</v>
      </c>
      <c r="P20" s="24">
        <v>0</v>
      </c>
    </row>
    <row r="21" spans="1:16" ht="16.149999999999999" customHeight="1" thickBot="1" x14ac:dyDescent="0.3">
      <c r="A21" s="18">
        <v>3</v>
      </c>
      <c r="B21" s="14" t="s">
        <v>12</v>
      </c>
      <c r="C21" s="14">
        <v>1.954</v>
      </c>
      <c r="D21" s="14">
        <v>1.958</v>
      </c>
      <c r="E21" s="11">
        <f t="shared" si="0"/>
        <v>4.0000000000000036</v>
      </c>
      <c r="F21" s="12">
        <v>5</v>
      </c>
      <c r="G21" s="14">
        <v>3.87</v>
      </c>
      <c r="H21" s="14">
        <f t="shared" si="1"/>
        <v>23.870000000000019</v>
      </c>
      <c r="I21" s="14" t="s">
        <v>10</v>
      </c>
      <c r="J21" s="15" t="s">
        <v>11</v>
      </c>
      <c r="K21" s="21">
        <v>0</v>
      </c>
      <c r="L21" s="21">
        <v>0</v>
      </c>
      <c r="M21" s="21">
        <v>0</v>
      </c>
      <c r="N21" s="21">
        <v>0</v>
      </c>
      <c r="O21" s="24">
        <v>12</v>
      </c>
      <c r="P21" s="24">
        <v>11</v>
      </c>
    </row>
    <row r="22" spans="1:16" ht="26.25" customHeight="1" thickBot="1" x14ac:dyDescent="0.3">
      <c r="A22" s="9">
        <v>4</v>
      </c>
      <c r="B22" s="10" t="s">
        <v>12</v>
      </c>
      <c r="C22" s="10">
        <v>2.0289999999999999</v>
      </c>
      <c r="D22" s="10">
        <v>2.0350000000000001</v>
      </c>
      <c r="E22" s="11">
        <f t="shared" si="0"/>
        <v>6.0000000000002274</v>
      </c>
      <c r="F22" s="14">
        <v>4.9000000000000004</v>
      </c>
      <c r="G22" s="14">
        <v>3.87</v>
      </c>
      <c r="H22" s="14">
        <f t="shared" si="1"/>
        <v>33.270000000001119</v>
      </c>
      <c r="I22" s="6" t="s">
        <v>11</v>
      </c>
      <c r="J22" s="7" t="s">
        <v>19</v>
      </c>
      <c r="K22" s="21">
        <v>8</v>
      </c>
      <c r="L22" s="21">
        <v>0</v>
      </c>
      <c r="M22" s="21">
        <v>0</v>
      </c>
      <c r="N22" s="21">
        <v>0</v>
      </c>
      <c r="O22" s="24">
        <v>14</v>
      </c>
      <c r="P22" s="24">
        <v>13</v>
      </c>
    </row>
    <row r="23" spans="1:16" ht="26.25" customHeight="1" thickBot="1" x14ac:dyDescent="0.3">
      <c r="A23" s="9">
        <v>5</v>
      </c>
      <c r="B23" s="10" t="s">
        <v>12</v>
      </c>
      <c r="C23" s="10">
        <v>2.0590000000000002</v>
      </c>
      <c r="D23" s="10">
        <v>2.0640000000000001</v>
      </c>
      <c r="E23" s="11">
        <f t="shared" si="0"/>
        <v>4.9999999999998934</v>
      </c>
      <c r="F23" s="14">
        <v>4.9000000000000004</v>
      </c>
      <c r="G23" s="14">
        <v>3.87</v>
      </c>
      <c r="H23" s="14">
        <f t="shared" si="1"/>
        <v>28.369999999999482</v>
      </c>
      <c r="I23" s="6" t="s">
        <v>13</v>
      </c>
      <c r="J23" s="7" t="s">
        <v>19</v>
      </c>
      <c r="K23" s="21">
        <v>7</v>
      </c>
      <c r="L23" s="21">
        <v>0</v>
      </c>
      <c r="M23" s="21">
        <v>0</v>
      </c>
      <c r="N23" s="21">
        <v>0</v>
      </c>
      <c r="O23" s="24">
        <v>14</v>
      </c>
      <c r="P23" s="24">
        <v>12</v>
      </c>
    </row>
    <row r="24" spans="1:16" ht="16.149999999999999" customHeight="1" thickBot="1" x14ac:dyDescent="0.3">
      <c r="A24" s="9">
        <v>6</v>
      </c>
      <c r="B24" s="10" t="s">
        <v>12</v>
      </c>
      <c r="C24" s="10">
        <v>2.0739999999999998</v>
      </c>
      <c r="D24" s="10">
        <v>2.0779999999999998</v>
      </c>
      <c r="E24" s="11">
        <f t="shared" si="0"/>
        <v>4.0000000000000036</v>
      </c>
      <c r="F24" s="14">
        <v>5.2</v>
      </c>
      <c r="G24" s="14">
        <v>3.87</v>
      </c>
      <c r="H24" s="14">
        <f t="shared" si="1"/>
        <v>24.670000000000019</v>
      </c>
      <c r="I24" s="14" t="s">
        <v>10</v>
      </c>
      <c r="J24" s="19" t="s">
        <v>20</v>
      </c>
      <c r="K24" s="21">
        <v>0</v>
      </c>
      <c r="L24" s="21">
        <v>7</v>
      </c>
      <c r="M24" s="21">
        <v>0</v>
      </c>
      <c r="N24" s="21">
        <v>2</v>
      </c>
      <c r="O24" s="24">
        <v>0</v>
      </c>
      <c r="P24" s="24">
        <v>0</v>
      </c>
    </row>
    <row r="25" spans="1:16" ht="16.149999999999999" customHeight="1" thickBot="1" x14ac:dyDescent="0.3">
      <c r="A25" s="20">
        <v>7</v>
      </c>
      <c r="B25" s="21" t="s">
        <v>12</v>
      </c>
      <c r="C25" s="21">
        <v>2.1360000000000001</v>
      </c>
      <c r="D25" s="22">
        <v>2.14</v>
      </c>
      <c r="E25" s="23">
        <f t="shared" si="0"/>
        <v>4.0000000000000036</v>
      </c>
      <c r="F25" s="21">
        <v>4.5</v>
      </c>
      <c r="G25" s="21">
        <v>3.87</v>
      </c>
      <c r="H25" s="21">
        <f t="shared" si="1"/>
        <v>21.870000000000015</v>
      </c>
      <c r="I25" s="21" t="s">
        <v>10</v>
      </c>
      <c r="J25" s="19" t="s">
        <v>20</v>
      </c>
      <c r="K25" s="21">
        <v>0</v>
      </c>
      <c r="L25" s="21">
        <v>7</v>
      </c>
      <c r="M25" s="21">
        <v>0</v>
      </c>
      <c r="N25" s="21">
        <v>2</v>
      </c>
      <c r="O25" s="24">
        <v>0</v>
      </c>
      <c r="P25" s="24">
        <v>0</v>
      </c>
    </row>
    <row r="26" spans="1:16" ht="16.149999999999999" customHeight="1" thickBot="1" x14ac:dyDescent="0.3">
      <c r="A26" s="20">
        <v>8</v>
      </c>
      <c r="B26" s="21" t="s">
        <v>12</v>
      </c>
      <c r="C26" s="21">
        <v>2.1815000000000002</v>
      </c>
      <c r="D26" s="21">
        <v>2.1865000000000001</v>
      </c>
      <c r="E26" s="23">
        <f t="shared" si="0"/>
        <v>4.9999999999998934</v>
      </c>
      <c r="F26" s="23">
        <v>4</v>
      </c>
      <c r="G26" s="21">
        <v>3.87</v>
      </c>
      <c r="H26" s="21">
        <f t="shared" si="1"/>
        <v>23.869999999999575</v>
      </c>
      <c r="I26" s="21" t="s">
        <v>10</v>
      </c>
      <c r="J26" s="15" t="s">
        <v>11</v>
      </c>
      <c r="K26" s="21">
        <v>0</v>
      </c>
      <c r="L26" s="21">
        <v>0</v>
      </c>
      <c r="M26" s="21">
        <v>0</v>
      </c>
      <c r="N26" s="21">
        <v>0</v>
      </c>
      <c r="O26" s="24">
        <v>12</v>
      </c>
      <c r="P26" s="24">
        <v>12</v>
      </c>
    </row>
    <row r="27" spans="1:16" ht="16.149999999999999" customHeight="1" thickBot="1" x14ac:dyDescent="0.3">
      <c r="A27" s="20">
        <v>9</v>
      </c>
      <c r="B27" s="21" t="s">
        <v>9</v>
      </c>
      <c r="C27" s="21">
        <v>2.1880000000000002</v>
      </c>
      <c r="D27" s="21">
        <v>2.1920000000000002</v>
      </c>
      <c r="E27" s="23">
        <f t="shared" si="0"/>
        <v>4.0000000000000036</v>
      </c>
      <c r="F27" s="23">
        <v>4</v>
      </c>
      <c r="G27" s="21">
        <v>3.87</v>
      </c>
      <c r="H27" s="21">
        <f t="shared" si="1"/>
        <v>19.870000000000015</v>
      </c>
      <c r="I27" s="21" t="s">
        <v>10</v>
      </c>
      <c r="J27" s="15" t="s">
        <v>11</v>
      </c>
      <c r="K27" s="21">
        <v>0</v>
      </c>
      <c r="L27" s="21">
        <v>0</v>
      </c>
      <c r="M27" s="21">
        <v>0</v>
      </c>
      <c r="N27" s="21">
        <v>0</v>
      </c>
      <c r="O27" s="24">
        <v>8</v>
      </c>
      <c r="P27" s="24">
        <v>0</v>
      </c>
    </row>
    <row r="28" spans="1:16" ht="29.25" customHeight="1" thickBot="1" x14ac:dyDescent="0.3">
      <c r="A28" s="20">
        <v>10</v>
      </c>
      <c r="B28" s="21" t="s">
        <v>12</v>
      </c>
      <c r="C28" s="21">
        <v>2.1890000000000001</v>
      </c>
      <c r="D28" s="21">
        <v>2.194</v>
      </c>
      <c r="E28" s="23">
        <f t="shared" si="0"/>
        <v>4.9999999999998934</v>
      </c>
      <c r="F28" s="23">
        <v>3</v>
      </c>
      <c r="G28" s="21">
        <v>3.87</v>
      </c>
      <c r="H28" s="21">
        <f t="shared" si="1"/>
        <v>18.869999999999681</v>
      </c>
      <c r="I28" s="25" t="s">
        <v>11</v>
      </c>
      <c r="J28" s="25" t="s">
        <v>21</v>
      </c>
      <c r="K28" s="21">
        <v>0</v>
      </c>
      <c r="L28" s="21">
        <v>0</v>
      </c>
      <c r="M28" s="21">
        <v>0</v>
      </c>
      <c r="N28" s="21">
        <v>0</v>
      </c>
      <c r="O28" s="24">
        <v>10</v>
      </c>
      <c r="P28" s="24">
        <v>12</v>
      </c>
    </row>
    <row r="29" spans="1:16" ht="27" customHeight="1" thickBot="1" x14ac:dyDescent="0.3">
      <c r="A29" s="20">
        <v>11</v>
      </c>
      <c r="B29" s="21" t="s">
        <v>12</v>
      </c>
      <c r="C29" s="21">
        <v>2.206</v>
      </c>
      <c r="D29" s="22">
        <v>2.21</v>
      </c>
      <c r="E29" s="23">
        <f t="shared" si="0"/>
        <v>4.0000000000000036</v>
      </c>
      <c r="F29" s="23">
        <v>3</v>
      </c>
      <c r="G29" s="21">
        <v>3.87</v>
      </c>
      <c r="H29" s="21">
        <f t="shared" si="1"/>
        <v>15.870000000000012</v>
      </c>
      <c r="I29" s="25" t="s">
        <v>11</v>
      </c>
      <c r="J29" s="25" t="s">
        <v>19</v>
      </c>
      <c r="K29" s="21">
        <v>0</v>
      </c>
      <c r="L29" s="21">
        <v>0</v>
      </c>
      <c r="M29" s="21">
        <v>0</v>
      </c>
      <c r="N29" s="21">
        <v>0</v>
      </c>
      <c r="O29" s="24">
        <v>10</v>
      </c>
      <c r="P29" s="24">
        <v>11</v>
      </c>
    </row>
    <row r="30" spans="1:16" ht="32.25" customHeight="1" thickBot="1" x14ac:dyDescent="0.3">
      <c r="A30" s="20">
        <v>12</v>
      </c>
      <c r="B30" s="21" t="s">
        <v>9</v>
      </c>
      <c r="C30" s="21">
        <v>2.2155</v>
      </c>
      <c r="D30" s="21">
        <v>2.2214999999999998</v>
      </c>
      <c r="E30" s="23">
        <f t="shared" si="0"/>
        <v>5.9999999999997833</v>
      </c>
      <c r="F30" s="23">
        <v>4</v>
      </c>
      <c r="G30" s="21">
        <v>3.87</v>
      </c>
      <c r="H30" s="21">
        <f t="shared" si="1"/>
        <v>27.869999999999134</v>
      </c>
      <c r="I30" s="25" t="s">
        <v>13</v>
      </c>
      <c r="J30" s="25" t="s">
        <v>19</v>
      </c>
      <c r="K30" s="21">
        <v>8</v>
      </c>
      <c r="L30" s="21">
        <v>0</v>
      </c>
      <c r="M30" s="21">
        <v>0</v>
      </c>
      <c r="N30" s="21">
        <v>2</v>
      </c>
      <c r="O30" s="24">
        <v>12</v>
      </c>
      <c r="P30" s="24">
        <v>0</v>
      </c>
    </row>
    <row r="31" spans="1:16" ht="16.149999999999999" customHeight="1" thickBot="1" x14ac:dyDescent="0.3">
      <c r="A31" s="20">
        <v>13</v>
      </c>
      <c r="B31" s="21" t="s">
        <v>12</v>
      </c>
      <c r="C31" s="21">
        <v>2.2309999999999999</v>
      </c>
      <c r="D31" s="21">
        <v>2.2349999999999999</v>
      </c>
      <c r="E31" s="23">
        <f t="shared" si="0"/>
        <v>4.0000000000000036</v>
      </c>
      <c r="F31" s="23">
        <v>2</v>
      </c>
      <c r="G31" s="21">
        <v>3.87</v>
      </c>
      <c r="H31" s="21">
        <f t="shared" si="1"/>
        <v>11.870000000000008</v>
      </c>
      <c r="I31" s="21" t="s">
        <v>10</v>
      </c>
      <c r="J31" s="15" t="s">
        <v>11</v>
      </c>
      <c r="K31" s="21">
        <v>0</v>
      </c>
      <c r="L31" s="21">
        <v>0</v>
      </c>
      <c r="M31" s="21">
        <v>0</v>
      </c>
      <c r="N31" s="21">
        <v>0</v>
      </c>
      <c r="O31" s="24">
        <v>8</v>
      </c>
      <c r="P31" s="24">
        <v>11</v>
      </c>
    </row>
    <row r="32" spans="1:16" ht="16.149999999999999" customHeight="1" thickBot="1" x14ac:dyDescent="0.3">
      <c r="A32" s="20">
        <v>14</v>
      </c>
      <c r="B32" s="21" t="s">
        <v>9</v>
      </c>
      <c r="C32" s="21">
        <v>2.2549999999999999</v>
      </c>
      <c r="D32" s="22">
        <v>2.2599999999999998</v>
      </c>
      <c r="E32" s="23">
        <f t="shared" si="0"/>
        <v>4.9999999999998934</v>
      </c>
      <c r="F32" s="21">
        <v>4.2</v>
      </c>
      <c r="G32" s="21">
        <v>3.87</v>
      </c>
      <c r="H32" s="21">
        <f t="shared" si="1"/>
        <v>24.869999999999553</v>
      </c>
      <c r="I32" s="21" t="s">
        <v>10</v>
      </c>
      <c r="J32" s="15" t="s">
        <v>11</v>
      </c>
      <c r="K32" s="21">
        <v>0</v>
      </c>
      <c r="L32" s="21">
        <v>0</v>
      </c>
      <c r="M32" s="21">
        <v>0</v>
      </c>
      <c r="N32" s="21">
        <v>0</v>
      </c>
      <c r="O32" s="24">
        <v>8.5</v>
      </c>
      <c r="P32" s="24">
        <v>0</v>
      </c>
    </row>
    <row r="33" spans="1:16" ht="16.149999999999999" customHeight="1" thickBot="1" x14ac:dyDescent="0.3">
      <c r="A33" s="20">
        <v>15</v>
      </c>
      <c r="B33" s="21" t="s">
        <v>12</v>
      </c>
      <c r="C33" s="21">
        <v>2.258</v>
      </c>
      <c r="D33" s="21">
        <v>2.2629999999999999</v>
      </c>
      <c r="E33" s="23">
        <f t="shared" si="0"/>
        <v>4.9999999999998934</v>
      </c>
      <c r="F33" s="21">
        <v>1.1000000000000001</v>
      </c>
      <c r="G33" s="21">
        <v>3.87</v>
      </c>
      <c r="H33" s="21">
        <f t="shared" si="1"/>
        <v>9.3699999999998838</v>
      </c>
      <c r="I33" s="21" t="s">
        <v>10</v>
      </c>
      <c r="J33" s="19" t="s">
        <v>20</v>
      </c>
      <c r="K33" s="21">
        <v>0</v>
      </c>
      <c r="L33" s="21">
        <v>0</v>
      </c>
      <c r="M33" s="21">
        <v>0</v>
      </c>
      <c r="N33" s="21">
        <v>0</v>
      </c>
      <c r="O33" s="24">
        <v>0</v>
      </c>
      <c r="P33" s="24">
        <v>0</v>
      </c>
    </row>
    <row r="34" spans="1:16" ht="16.149999999999999" customHeight="1" thickBot="1" x14ac:dyDescent="0.3">
      <c r="A34" s="20">
        <v>16</v>
      </c>
      <c r="B34" s="21" t="s">
        <v>12</v>
      </c>
      <c r="C34" s="21">
        <v>2.282</v>
      </c>
      <c r="D34" s="21">
        <v>2.2869999999999999</v>
      </c>
      <c r="E34" s="23">
        <f t="shared" si="0"/>
        <v>4.9999999999998934</v>
      </c>
      <c r="F34" s="23">
        <v>3</v>
      </c>
      <c r="G34" s="21">
        <v>3.87</v>
      </c>
      <c r="H34" s="21">
        <f t="shared" si="1"/>
        <v>18.869999999999681</v>
      </c>
      <c r="I34" s="21" t="s">
        <v>10</v>
      </c>
      <c r="J34" s="15" t="s">
        <v>11</v>
      </c>
      <c r="K34" s="21">
        <v>0</v>
      </c>
      <c r="L34" s="21">
        <v>0</v>
      </c>
      <c r="M34" s="21">
        <v>0</v>
      </c>
      <c r="N34" s="21">
        <v>0</v>
      </c>
      <c r="O34" s="24">
        <v>10</v>
      </c>
      <c r="P34" s="24">
        <v>12</v>
      </c>
    </row>
    <row r="35" spans="1:16" ht="16.149999999999999" customHeight="1" thickBot="1" x14ac:dyDescent="0.3">
      <c r="A35" s="20">
        <v>17</v>
      </c>
      <c r="B35" s="21" t="s">
        <v>9</v>
      </c>
      <c r="C35" s="21">
        <v>2.2919999999999998</v>
      </c>
      <c r="D35" s="21">
        <v>2.2959999999999998</v>
      </c>
      <c r="E35" s="23">
        <f t="shared" si="0"/>
        <v>4.0000000000000036</v>
      </c>
      <c r="F35" s="21">
        <v>4.0999999999999996</v>
      </c>
      <c r="G35" s="21">
        <v>3.87</v>
      </c>
      <c r="H35" s="21">
        <f t="shared" si="1"/>
        <v>20.270000000000014</v>
      </c>
      <c r="I35" s="21" t="s">
        <v>10</v>
      </c>
      <c r="J35" s="15" t="s">
        <v>11</v>
      </c>
      <c r="K35" s="21">
        <v>6</v>
      </c>
      <c r="L35" s="21">
        <v>0</v>
      </c>
      <c r="M35" s="21">
        <v>0</v>
      </c>
      <c r="N35" s="21">
        <v>2</v>
      </c>
      <c r="O35" s="24">
        <v>8.5</v>
      </c>
      <c r="P35" s="24">
        <v>0</v>
      </c>
    </row>
    <row r="36" spans="1:16" ht="16.149999999999999" customHeight="1" thickBot="1" x14ac:dyDescent="0.3">
      <c r="A36" s="20">
        <v>18</v>
      </c>
      <c r="B36" s="21" t="s">
        <v>9</v>
      </c>
      <c r="C36" s="21">
        <v>2.3325</v>
      </c>
      <c r="D36" s="21">
        <v>2.3365</v>
      </c>
      <c r="E36" s="23">
        <f t="shared" si="0"/>
        <v>4.0000000000000036</v>
      </c>
      <c r="F36" s="21">
        <v>4.2</v>
      </c>
      <c r="G36" s="21">
        <v>3.87</v>
      </c>
      <c r="H36" s="21">
        <f t="shared" si="1"/>
        <v>20.670000000000016</v>
      </c>
      <c r="I36" s="21" t="s">
        <v>10</v>
      </c>
      <c r="J36" s="15" t="s">
        <v>11</v>
      </c>
      <c r="K36" s="21">
        <v>0</v>
      </c>
      <c r="L36" s="21">
        <v>0</v>
      </c>
      <c r="M36" s="21">
        <v>0</v>
      </c>
      <c r="N36" s="21">
        <v>0</v>
      </c>
      <c r="O36" s="24">
        <v>8.5</v>
      </c>
      <c r="P36" s="24">
        <v>0</v>
      </c>
    </row>
    <row r="37" spans="1:16" ht="16.149999999999999" customHeight="1" thickBot="1" x14ac:dyDescent="0.3">
      <c r="A37" s="20">
        <v>19</v>
      </c>
      <c r="B37" s="21" t="s">
        <v>12</v>
      </c>
      <c r="C37" s="21">
        <v>2.3325</v>
      </c>
      <c r="D37" s="21">
        <v>2.3374999999999999</v>
      </c>
      <c r="E37" s="23">
        <f t="shared" si="0"/>
        <v>4.9999999999998934</v>
      </c>
      <c r="F37" s="23">
        <v>3</v>
      </c>
      <c r="G37" s="21">
        <v>3.87</v>
      </c>
      <c r="H37" s="21">
        <f t="shared" si="1"/>
        <v>18.869999999999681</v>
      </c>
      <c r="I37" s="21" t="s">
        <v>10</v>
      </c>
      <c r="J37" s="15" t="s">
        <v>14</v>
      </c>
      <c r="K37" s="21">
        <v>0</v>
      </c>
      <c r="L37" s="21">
        <v>0</v>
      </c>
      <c r="M37" s="21">
        <v>0</v>
      </c>
      <c r="N37" s="21">
        <v>0</v>
      </c>
      <c r="O37" s="24">
        <v>10</v>
      </c>
      <c r="P37" s="24">
        <v>12</v>
      </c>
    </row>
    <row r="38" spans="1:16" ht="16.149999999999999" customHeight="1" thickBot="1" x14ac:dyDescent="0.3">
      <c r="A38" s="20">
        <v>20</v>
      </c>
      <c r="B38" s="21" t="s">
        <v>12</v>
      </c>
      <c r="C38" s="21">
        <v>2.359</v>
      </c>
      <c r="D38" s="21">
        <v>2.3639999999999999</v>
      </c>
      <c r="E38" s="23">
        <f t="shared" si="0"/>
        <v>4.9999999999998934</v>
      </c>
      <c r="F38" s="21">
        <v>1.5</v>
      </c>
      <c r="G38" s="21">
        <v>3.87</v>
      </c>
      <c r="H38" s="21">
        <f t="shared" si="1"/>
        <v>11.369999999999841</v>
      </c>
      <c r="I38" s="21" t="s">
        <v>10</v>
      </c>
      <c r="J38" s="19" t="s">
        <v>20</v>
      </c>
      <c r="K38" s="21">
        <v>0</v>
      </c>
      <c r="L38" s="21">
        <v>0</v>
      </c>
      <c r="M38" s="21">
        <v>0</v>
      </c>
      <c r="N38" s="21">
        <v>0</v>
      </c>
      <c r="O38" s="24">
        <v>0</v>
      </c>
      <c r="P38" s="24">
        <v>0</v>
      </c>
    </row>
    <row r="39" spans="1:16" ht="16.149999999999999" customHeight="1" thickBot="1" x14ac:dyDescent="0.3">
      <c r="A39" s="20">
        <v>21</v>
      </c>
      <c r="B39" s="21" t="s">
        <v>9</v>
      </c>
      <c r="C39" s="21">
        <v>2.4525000000000001</v>
      </c>
      <c r="D39" s="21">
        <v>2.4575</v>
      </c>
      <c r="E39" s="23">
        <f t="shared" si="0"/>
        <v>4.9999999999998934</v>
      </c>
      <c r="F39" s="21">
        <v>3.9</v>
      </c>
      <c r="G39" s="21">
        <v>3.87</v>
      </c>
      <c r="H39" s="21">
        <f t="shared" si="1"/>
        <v>23.369999999999585</v>
      </c>
      <c r="I39" s="21" t="s">
        <v>10</v>
      </c>
      <c r="J39" s="19" t="s">
        <v>20</v>
      </c>
      <c r="K39" s="21">
        <v>0</v>
      </c>
      <c r="L39" s="21">
        <v>0</v>
      </c>
      <c r="M39" s="21">
        <v>0</v>
      </c>
      <c r="N39" s="21">
        <v>0</v>
      </c>
      <c r="O39" s="24">
        <v>0</v>
      </c>
      <c r="P39" s="24">
        <v>0</v>
      </c>
    </row>
    <row r="40" spans="1:16" ht="16.149999999999999" customHeight="1" thickBot="1" x14ac:dyDescent="0.3">
      <c r="A40" s="20">
        <v>22</v>
      </c>
      <c r="B40" s="21" t="s">
        <v>12</v>
      </c>
      <c r="C40" s="21">
        <v>2.4855</v>
      </c>
      <c r="D40" s="21">
        <v>2.4904999999999999</v>
      </c>
      <c r="E40" s="23">
        <f t="shared" si="0"/>
        <v>4.9999999999998934</v>
      </c>
      <c r="F40" s="21">
        <v>3.8</v>
      </c>
      <c r="G40" s="21">
        <v>3.87</v>
      </c>
      <c r="H40" s="21">
        <f t="shared" si="1"/>
        <v>22.869999999999596</v>
      </c>
      <c r="I40" s="21" t="s">
        <v>10</v>
      </c>
      <c r="J40" s="19" t="s">
        <v>20</v>
      </c>
      <c r="K40" s="21">
        <v>0</v>
      </c>
      <c r="L40" s="21">
        <v>8</v>
      </c>
      <c r="M40" s="21">
        <v>0</v>
      </c>
      <c r="N40" s="21">
        <v>2</v>
      </c>
      <c r="O40" s="24">
        <v>0</v>
      </c>
      <c r="P40" s="24">
        <v>0</v>
      </c>
    </row>
    <row r="41" spans="1:16" ht="16.149999999999999" customHeight="1" thickBot="1" x14ac:dyDescent="0.3">
      <c r="A41" s="20">
        <v>23</v>
      </c>
      <c r="B41" s="21" t="s">
        <v>9</v>
      </c>
      <c r="C41" s="21">
        <v>2.5634999999999999</v>
      </c>
      <c r="D41" s="21">
        <v>2.5684999999999998</v>
      </c>
      <c r="E41" s="23">
        <f t="shared" si="0"/>
        <v>4.9999999999998934</v>
      </c>
      <c r="F41" s="21">
        <v>4.5</v>
      </c>
      <c r="G41" s="21">
        <v>3.87</v>
      </c>
      <c r="H41" s="21">
        <f t="shared" si="1"/>
        <v>26.369999999999521</v>
      </c>
      <c r="I41" s="21" t="s">
        <v>10</v>
      </c>
      <c r="J41" s="19" t="s">
        <v>20</v>
      </c>
      <c r="K41" s="21">
        <v>0</v>
      </c>
      <c r="L41" s="21">
        <v>0</v>
      </c>
      <c r="M41" s="21">
        <v>0</v>
      </c>
      <c r="N41" s="21">
        <v>0</v>
      </c>
      <c r="O41" s="24">
        <v>0</v>
      </c>
      <c r="P41" s="24">
        <v>0</v>
      </c>
    </row>
    <row r="42" spans="1:16" ht="16.149999999999999" customHeight="1" thickBot="1" x14ac:dyDescent="0.3">
      <c r="A42" s="20">
        <v>24</v>
      </c>
      <c r="B42" s="21" t="s">
        <v>12</v>
      </c>
      <c r="C42" s="21">
        <v>2.5830000000000002</v>
      </c>
      <c r="D42" s="21">
        <v>2.5880000000000001</v>
      </c>
      <c r="E42" s="23">
        <f t="shared" si="0"/>
        <v>4.9999999999998934</v>
      </c>
      <c r="F42" s="21">
        <v>4.0999999999999996</v>
      </c>
      <c r="G42" s="21">
        <v>3.87</v>
      </c>
      <c r="H42" s="21">
        <f t="shared" si="1"/>
        <v>24.36999999999956</v>
      </c>
      <c r="I42" s="21" t="s">
        <v>10</v>
      </c>
      <c r="J42" s="19" t="s">
        <v>20</v>
      </c>
      <c r="K42" s="21">
        <v>0</v>
      </c>
      <c r="L42" s="21">
        <v>8</v>
      </c>
      <c r="M42" s="21">
        <v>0</v>
      </c>
      <c r="N42" s="21">
        <v>2</v>
      </c>
      <c r="O42" s="24">
        <v>0</v>
      </c>
      <c r="P42" s="24">
        <v>0</v>
      </c>
    </row>
    <row r="43" spans="1:16" ht="16.149999999999999" customHeight="1" thickBot="1" x14ac:dyDescent="0.3">
      <c r="A43" s="20">
        <v>25</v>
      </c>
      <c r="B43" s="21" t="s">
        <v>12</v>
      </c>
      <c r="C43" s="21">
        <v>2.6564999999999999</v>
      </c>
      <c r="D43" s="21">
        <v>2.6615000000000002</v>
      </c>
      <c r="E43" s="23">
        <f t="shared" si="0"/>
        <v>5.0000000000003375</v>
      </c>
      <c r="F43" s="21">
        <v>4.3</v>
      </c>
      <c r="G43" s="21">
        <v>3.87</v>
      </c>
      <c r="H43" s="21">
        <f t="shared" si="1"/>
        <v>25.370000000001451</v>
      </c>
      <c r="I43" s="21" t="s">
        <v>10</v>
      </c>
      <c r="J43" s="19" t="s">
        <v>20</v>
      </c>
      <c r="K43" s="21">
        <v>0</v>
      </c>
      <c r="L43" s="21">
        <v>8</v>
      </c>
      <c r="M43" s="21">
        <v>0</v>
      </c>
      <c r="N43" s="21">
        <v>2</v>
      </c>
      <c r="O43" s="24">
        <v>0</v>
      </c>
      <c r="P43" s="24">
        <v>0</v>
      </c>
    </row>
    <row r="44" spans="1:16" ht="16.149999999999999" customHeight="1" thickBot="1" x14ac:dyDescent="0.3">
      <c r="A44" s="20">
        <v>26</v>
      </c>
      <c r="B44" s="21" t="s">
        <v>9</v>
      </c>
      <c r="C44" s="21">
        <v>2.7185000000000001</v>
      </c>
      <c r="D44" s="21">
        <v>2.7235</v>
      </c>
      <c r="E44" s="23">
        <f t="shared" si="0"/>
        <v>4.9999999999998934</v>
      </c>
      <c r="F44" s="21">
        <v>4.5</v>
      </c>
      <c r="G44" s="21">
        <v>3.87</v>
      </c>
      <c r="H44" s="21">
        <f t="shared" si="1"/>
        <v>26.369999999999521</v>
      </c>
      <c r="I44" s="21" t="s">
        <v>10</v>
      </c>
      <c r="J44" s="19" t="s">
        <v>20</v>
      </c>
      <c r="K44" s="21">
        <v>0</v>
      </c>
      <c r="L44" s="21">
        <v>0</v>
      </c>
      <c r="M44" s="21">
        <v>0</v>
      </c>
      <c r="N44" s="21">
        <v>0</v>
      </c>
      <c r="O44" s="24">
        <v>0</v>
      </c>
      <c r="P44" s="24">
        <v>0</v>
      </c>
    </row>
    <row r="45" spans="1:16" ht="16.149999999999999" customHeight="1" thickBot="1" x14ac:dyDescent="0.3">
      <c r="A45" s="20">
        <v>27</v>
      </c>
      <c r="B45" s="21" t="s">
        <v>12</v>
      </c>
      <c r="C45" s="21">
        <v>2.7685</v>
      </c>
      <c r="D45" s="21">
        <v>2.7734999999999999</v>
      </c>
      <c r="E45" s="23">
        <f t="shared" si="0"/>
        <v>4.9999999999998934</v>
      </c>
      <c r="F45" s="23">
        <v>4</v>
      </c>
      <c r="G45" s="21">
        <v>3.87</v>
      </c>
      <c r="H45" s="21">
        <f t="shared" si="1"/>
        <v>23.869999999999575</v>
      </c>
      <c r="I45" s="21" t="s">
        <v>10</v>
      </c>
      <c r="J45" s="19" t="s">
        <v>20</v>
      </c>
      <c r="K45" s="21">
        <v>0</v>
      </c>
      <c r="L45" s="21">
        <v>8</v>
      </c>
      <c r="M45" s="21">
        <v>0</v>
      </c>
      <c r="N45" s="21">
        <v>2</v>
      </c>
      <c r="O45" s="24">
        <v>0</v>
      </c>
      <c r="P45" s="24">
        <v>0</v>
      </c>
    </row>
    <row r="46" spans="1:16" ht="16.149999999999999" customHeight="1" thickBot="1" x14ac:dyDescent="0.3">
      <c r="A46" s="20">
        <v>28</v>
      </c>
      <c r="B46" s="21" t="s">
        <v>12</v>
      </c>
      <c r="C46" s="21">
        <v>2.835</v>
      </c>
      <c r="D46" s="22">
        <v>2.84</v>
      </c>
      <c r="E46" s="23">
        <f t="shared" si="0"/>
        <v>4.9999999999998934</v>
      </c>
      <c r="F46" s="23">
        <v>4</v>
      </c>
      <c r="G46" s="21">
        <v>3.87</v>
      </c>
      <c r="H46" s="21">
        <f t="shared" si="1"/>
        <v>23.869999999999575</v>
      </c>
      <c r="I46" s="21" t="s">
        <v>10</v>
      </c>
      <c r="J46" s="19" t="s">
        <v>20</v>
      </c>
      <c r="K46" s="21">
        <v>0</v>
      </c>
      <c r="L46" s="21">
        <v>8</v>
      </c>
      <c r="M46" s="21">
        <v>0</v>
      </c>
      <c r="N46" s="21">
        <v>2</v>
      </c>
      <c r="O46" s="24">
        <v>0</v>
      </c>
      <c r="P46" s="24">
        <v>0</v>
      </c>
    </row>
    <row r="47" spans="1:16" ht="16.149999999999999" customHeight="1" thickBot="1" x14ac:dyDescent="0.3">
      <c r="A47" s="20">
        <v>29</v>
      </c>
      <c r="B47" s="21" t="s">
        <v>12</v>
      </c>
      <c r="C47" s="21">
        <v>2.8530000000000002</v>
      </c>
      <c r="D47" s="21">
        <v>2.8580000000000001</v>
      </c>
      <c r="E47" s="23">
        <f t="shared" si="0"/>
        <v>4.9999999999998934</v>
      </c>
      <c r="F47" s="23">
        <v>4</v>
      </c>
      <c r="G47" s="21">
        <v>3.87</v>
      </c>
      <c r="H47" s="21">
        <f t="shared" si="1"/>
        <v>23.869999999999575</v>
      </c>
      <c r="I47" s="21" t="s">
        <v>10</v>
      </c>
      <c r="J47" s="19" t="s">
        <v>20</v>
      </c>
      <c r="K47" s="21">
        <v>0</v>
      </c>
      <c r="L47" s="21">
        <v>8</v>
      </c>
      <c r="M47" s="21">
        <v>0</v>
      </c>
      <c r="N47" s="21">
        <v>2</v>
      </c>
      <c r="O47" s="24">
        <v>0</v>
      </c>
      <c r="P47" s="24">
        <v>0</v>
      </c>
    </row>
    <row r="48" spans="1:16" ht="16.149999999999999" customHeight="1" thickBot="1" x14ac:dyDescent="0.3">
      <c r="A48" s="20">
        <v>30</v>
      </c>
      <c r="B48" s="21" t="s">
        <v>12</v>
      </c>
      <c r="C48" s="21">
        <v>2.8805000000000001</v>
      </c>
      <c r="D48" s="21">
        <v>2.8855</v>
      </c>
      <c r="E48" s="23">
        <f t="shared" si="0"/>
        <v>4.9999999999998934</v>
      </c>
      <c r="F48" s="23">
        <v>4</v>
      </c>
      <c r="G48" s="21">
        <v>3.87</v>
      </c>
      <c r="H48" s="21">
        <f t="shared" si="1"/>
        <v>23.869999999999575</v>
      </c>
      <c r="I48" s="21" t="s">
        <v>10</v>
      </c>
      <c r="J48" s="19" t="s">
        <v>20</v>
      </c>
      <c r="K48" s="21">
        <v>0</v>
      </c>
      <c r="L48" s="21">
        <v>8</v>
      </c>
      <c r="M48" s="21">
        <v>0</v>
      </c>
      <c r="N48" s="21">
        <v>2</v>
      </c>
      <c r="O48" s="24">
        <v>0</v>
      </c>
      <c r="P48" s="24">
        <v>0</v>
      </c>
    </row>
    <row r="49" spans="1:16" ht="16.149999999999999" customHeight="1" thickBot="1" x14ac:dyDescent="0.3">
      <c r="A49" s="26"/>
      <c r="B49" s="15"/>
      <c r="C49" s="15"/>
      <c r="D49" s="15"/>
      <c r="E49" s="15"/>
      <c r="F49" s="15"/>
      <c r="G49" s="15"/>
      <c r="H49" s="15"/>
      <c r="I49" s="15"/>
      <c r="J49" s="15"/>
      <c r="K49" s="14"/>
      <c r="L49" s="15"/>
      <c r="M49" s="15"/>
      <c r="N49" s="14"/>
      <c r="O49" s="17"/>
      <c r="P49" s="17"/>
    </row>
    <row r="50" spans="1:16" ht="16.149999999999999" customHeight="1" thickBot="1" x14ac:dyDescent="0.3">
      <c r="A50" s="40" t="s">
        <v>15</v>
      </c>
      <c r="B50" s="41"/>
      <c r="C50" s="14"/>
      <c r="D50" s="14"/>
      <c r="E50" s="14"/>
      <c r="F50" s="14"/>
      <c r="G50" s="14"/>
      <c r="H50" s="7">
        <f>SUM(H19:H48)</f>
        <v>665.19999999999482</v>
      </c>
      <c r="I50" s="14"/>
      <c r="J50" s="14"/>
      <c r="K50" s="7">
        <f t="shared" ref="K50:P50" si="2">SUM(K19:K48)</f>
        <v>42</v>
      </c>
      <c r="L50" s="7">
        <f t="shared" si="2"/>
        <v>83</v>
      </c>
      <c r="M50" s="7">
        <f t="shared" si="2"/>
        <v>3</v>
      </c>
      <c r="N50" s="7">
        <f t="shared" si="2"/>
        <v>24</v>
      </c>
      <c r="O50" s="7">
        <f t="shared" si="2"/>
        <v>162.5</v>
      </c>
      <c r="P50" s="7">
        <f t="shared" si="2"/>
        <v>106</v>
      </c>
    </row>
    <row r="51" spans="1:16" ht="16.149999999999999" customHeight="1" x14ac:dyDescent="0.25">
      <c r="A51" s="1"/>
    </row>
    <row r="52" spans="1:16" ht="16.149999999999999" customHeight="1" x14ac:dyDescent="0.25">
      <c r="E52" s="36" t="s">
        <v>29</v>
      </c>
      <c r="F52" s="36"/>
      <c r="G52" s="36"/>
      <c r="H52" s="34">
        <f>SUM(H19+H20+H21+H26+H27+H31+H32+H34+H35+H36+H37)</f>
        <v>229.46999999999815</v>
      </c>
    </row>
    <row r="53" spans="1:16" ht="16.149999999999999" customHeight="1" x14ac:dyDescent="0.25">
      <c r="E53" t="s">
        <v>30</v>
      </c>
      <c r="H53" s="34">
        <f>SUM(H22+H23+H28+H29+H30)</f>
        <v>124.24999999999942</v>
      </c>
    </row>
    <row r="54" spans="1:16" ht="16.149999999999999" customHeight="1" x14ac:dyDescent="0.25">
      <c r="E54" s="37" t="s">
        <v>31</v>
      </c>
      <c r="F54" s="37"/>
      <c r="G54" s="37"/>
      <c r="H54" s="34">
        <f>SUM(H24+H25+H33+H38+H39+H40+H41+H42+H43+H44+H45+H46+H47+H48)</f>
        <v>311.47999999999723</v>
      </c>
    </row>
    <row r="55" spans="1:16" ht="16.149999999999999" customHeight="1" x14ac:dyDescent="0.25">
      <c r="E55" s="39" t="s">
        <v>37</v>
      </c>
      <c r="H55" t="s">
        <v>38</v>
      </c>
    </row>
    <row r="56" spans="1:16" ht="16.149999999999999" customHeight="1" x14ac:dyDescent="0.25"/>
    <row r="57" spans="1:16" ht="16.149999999999999" customHeight="1" x14ac:dyDescent="0.25"/>
    <row r="58" spans="1:16" ht="16.149999999999999" customHeight="1" x14ac:dyDescent="0.25"/>
    <row r="59" spans="1:16" ht="16.149999999999999" customHeight="1" x14ac:dyDescent="0.25"/>
    <row r="60" spans="1:16" ht="16.149999999999999" customHeight="1" x14ac:dyDescent="0.25"/>
    <row r="63" spans="1:16" ht="15" customHeight="1" x14ac:dyDescent="0.25"/>
  </sheetData>
  <mergeCells count="26">
    <mergeCell ref="C14:D15"/>
    <mergeCell ref="E14:E15"/>
    <mergeCell ref="F14:F15"/>
    <mergeCell ref="G14:G15"/>
    <mergeCell ref="N5:P5"/>
    <mergeCell ref="H14:H15"/>
    <mergeCell ref="I14:I15"/>
    <mergeCell ref="J14:J15"/>
    <mergeCell ref="K14:K15"/>
    <mergeCell ref="L14:L15"/>
    <mergeCell ref="A50:B50"/>
    <mergeCell ref="A8:P8"/>
    <mergeCell ref="I16:I17"/>
    <mergeCell ref="J16:J17"/>
    <mergeCell ref="L16:L17"/>
    <mergeCell ref="A16:A17"/>
    <mergeCell ref="B16:B17"/>
    <mergeCell ref="C16:C17"/>
    <mergeCell ref="D16:D17"/>
    <mergeCell ref="E16:E17"/>
    <mergeCell ref="F16:F17"/>
    <mergeCell ref="G16:G17"/>
    <mergeCell ref="H16:H17"/>
    <mergeCell ref="M14:M15"/>
    <mergeCell ref="A14:A15"/>
    <mergeCell ref="B14:B15"/>
  </mergeCells>
  <pageMargins left="0.51181102362204722" right="0.31496062992125984" top="1.1417322834645669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Arkusz1!_GoBack</vt:lpstr>
      <vt:lpstr>Arkusz1!Obszar_wydruku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2017-01-24T08:56:39Z</dcterms:modified>
</cp:coreProperties>
</file>